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510" windowWidth="7635" windowHeight="7380" tabRatio="634" firstSheet="5" activeTab="8"/>
  </bookViews>
  <sheets>
    <sheet name="Lot1-R1" sheetId="5" r:id="rId1"/>
    <sheet name="Lot1-R2" sheetId="23" r:id="rId2"/>
    <sheet name="Lot1-R3" sheetId="25" r:id="rId3"/>
    <sheet name="Lot1-O1" sheetId="26" r:id="rId4"/>
    <sheet name="Lot1-Rn" sheetId="27" r:id="rId5"/>
    <sheet name="Lot2-Green Recreation area " sheetId="28" r:id="rId6"/>
    <sheet name="Lot2-toilet#L" sheetId="31" r:id="rId7"/>
    <sheet name="Lot2-Entrance#7" sheetId="32" r:id="rId8"/>
    <sheet name="Lot2-Roof cover#6" sheetId="33" r:id="rId9"/>
    <sheet name="Summary " sheetId="30" r:id="rId10"/>
    <sheet name="Sheet1" sheetId="34" r:id="rId11"/>
  </sheets>
  <calcPr calcId="145621"/>
</workbook>
</file>

<file path=xl/calcChain.xml><?xml version="1.0" encoding="utf-8"?>
<calcChain xmlns="http://schemas.openxmlformats.org/spreadsheetml/2006/main">
  <c r="F36" i="25" l="1"/>
  <c r="F19" i="31" l="1"/>
  <c r="F23" i="31" l="1"/>
  <c r="F22" i="31"/>
  <c r="F24" i="31"/>
  <c r="F11" i="26"/>
  <c r="F11" i="31" l="1"/>
  <c r="F12" i="31"/>
  <c r="F21" i="31"/>
  <c r="F17" i="31"/>
  <c r="F16" i="31"/>
  <c r="F15" i="31"/>
  <c r="F14" i="31"/>
  <c r="F13" i="31"/>
  <c r="F10" i="31" l="1"/>
  <c r="F7" i="31"/>
  <c r="F8" i="31"/>
  <c r="F9" i="31"/>
  <c r="F18" i="31"/>
  <c r="F20" i="31"/>
  <c r="F8" i="32" l="1"/>
  <c r="F11" i="32"/>
  <c r="F10" i="32"/>
  <c r="F13" i="28"/>
  <c r="F12" i="28"/>
  <c r="F11" i="28"/>
  <c r="F10" i="28"/>
  <c r="F9" i="28"/>
  <c r="F8" i="28"/>
  <c r="F7" i="28"/>
  <c r="F6" i="28"/>
  <c r="F5" i="28"/>
  <c r="F4" i="28"/>
  <c r="F14" i="28" l="1"/>
  <c r="E12" i="30" s="1"/>
  <c r="F4" i="32"/>
  <c r="F5" i="32"/>
  <c r="F6" i="32"/>
  <c r="F9" i="32"/>
  <c r="F7" i="32"/>
  <c r="F12" i="32" l="1"/>
  <c r="E14" i="30" s="1"/>
  <c r="F13" i="33" l="1"/>
  <c r="F12" i="33"/>
  <c r="F11" i="33"/>
  <c r="F10" i="33"/>
  <c r="F9" i="33"/>
  <c r="F8" i="33"/>
  <c r="F7" i="33"/>
  <c r="F6" i="33"/>
  <c r="F14" i="33" l="1"/>
  <c r="E15" i="30" s="1"/>
  <c r="F6" i="31" l="1"/>
  <c r="F5" i="31"/>
  <c r="F4" i="31"/>
  <c r="F9" i="26"/>
  <c r="F7" i="26"/>
  <c r="F25" i="31" l="1"/>
  <c r="E13" i="30" s="1"/>
  <c r="E16" i="30" s="1"/>
  <c r="A1" i="30"/>
  <c r="F31" i="27"/>
  <c r="F30" i="27"/>
  <c r="F28" i="27"/>
  <c r="F8" i="27"/>
  <c r="F9" i="27" s="1"/>
  <c r="F43" i="26"/>
  <c r="F42" i="26"/>
  <c r="F40" i="26"/>
  <c r="F39" i="26"/>
  <c r="F30" i="25"/>
  <c r="F40" i="25"/>
  <c r="F39" i="25"/>
  <c r="F37" i="25"/>
  <c r="F39" i="23"/>
  <c r="F38" i="23"/>
  <c r="F36" i="23"/>
  <c r="A42" i="23"/>
  <c r="B43" i="23"/>
  <c r="F39" i="5"/>
  <c r="F38" i="5"/>
  <c r="F36" i="5"/>
  <c r="F33" i="26"/>
  <c r="B47" i="26"/>
  <c r="B38" i="27"/>
  <c r="B37" i="27"/>
  <c r="B36" i="27"/>
  <c r="B35" i="27"/>
  <c r="A34" i="27"/>
  <c r="F26" i="27"/>
  <c r="F25" i="27"/>
  <c r="F23" i="27"/>
  <c r="F21" i="27"/>
  <c r="F17" i="27"/>
  <c r="F16" i="27"/>
  <c r="F15" i="27"/>
  <c r="F14" i="27"/>
  <c r="F13" i="27"/>
  <c r="F12" i="27"/>
  <c r="F5" i="27"/>
  <c r="B50" i="26"/>
  <c r="B49" i="26"/>
  <c r="B48" i="26"/>
  <c r="A46" i="26"/>
  <c r="F37" i="26"/>
  <c r="F36" i="26"/>
  <c r="F34" i="26"/>
  <c r="F31" i="26"/>
  <c r="F27" i="26"/>
  <c r="F26" i="26"/>
  <c r="F25" i="26"/>
  <c r="F24" i="26"/>
  <c r="F23" i="26"/>
  <c r="F22" i="26"/>
  <c r="F18" i="26"/>
  <c r="F17" i="26"/>
  <c r="F16" i="26"/>
  <c r="F15" i="26"/>
  <c r="F12" i="26"/>
  <c r="F10" i="26"/>
  <c r="F8" i="26"/>
  <c r="F6" i="26"/>
  <c r="B47" i="25"/>
  <c r="B46" i="25"/>
  <c r="B45" i="25"/>
  <c r="B44" i="25"/>
  <c r="A43" i="25"/>
  <c r="F34" i="25"/>
  <c r="F33" i="25"/>
  <c r="F31" i="25"/>
  <c r="F28" i="25"/>
  <c r="F24" i="25"/>
  <c r="F23" i="25"/>
  <c r="F22" i="25"/>
  <c r="F21" i="25"/>
  <c r="F20" i="25"/>
  <c r="F19" i="25"/>
  <c r="F15" i="25"/>
  <c r="F14" i="25"/>
  <c r="F13" i="25"/>
  <c r="F12" i="25"/>
  <c r="F8" i="25"/>
  <c r="F7" i="25"/>
  <c r="F6" i="25"/>
  <c r="F5" i="25"/>
  <c r="F18" i="27" l="1"/>
  <c r="E37" i="27" s="1"/>
  <c r="F32" i="27"/>
  <c r="E38" i="27" s="1"/>
  <c r="F6" i="27"/>
  <c r="E35" i="27" s="1"/>
  <c r="E36" i="27"/>
  <c r="F41" i="25"/>
  <c r="E47" i="25" s="1"/>
  <c r="F19" i="26"/>
  <c r="E48" i="26" s="1"/>
  <c r="F13" i="26"/>
  <c r="E47" i="26" s="1"/>
  <c r="F28" i="26"/>
  <c r="E49" i="26" s="1"/>
  <c r="F44" i="26"/>
  <c r="E50" i="26" s="1"/>
  <c r="F25" i="25"/>
  <c r="E46" i="25" s="1"/>
  <c r="F16" i="25"/>
  <c r="E45" i="25" s="1"/>
  <c r="F9" i="25"/>
  <c r="E44" i="25" s="1"/>
  <c r="E39" i="27" l="1"/>
  <c r="E8" i="30" s="1"/>
  <c r="E51" i="26"/>
  <c r="E7" i="30" s="1"/>
  <c r="E48" i="25"/>
  <c r="E6" i="30" s="1"/>
  <c r="B46" i="23" l="1"/>
  <c r="B45" i="23"/>
  <c r="B44" i="23"/>
  <c r="F34" i="23"/>
  <c r="F33" i="23"/>
  <c r="F31" i="23"/>
  <c r="F29" i="23"/>
  <c r="F25" i="23"/>
  <c r="F24" i="23"/>
  <c r="F23" i="23"/>
  <c r="F22" i="23"/>
  <c r="F21" i="23"/>
  <c r="F20" i="23"/>
  <c r="F16" i="23"/>
  <c r="F15" i="23"/>
  <c r="F14" i="23"/>
  <c r="F13" i="23"/>
  <c r="F10" i="23"/>
  <c r="F9" i="23"/>
  <c r="F8" i="23"/>
  <c r="F7" i="23"/>
  <c r="F6" i="23"/>
  <c r="F5" i="23"/>
  <c r="F33" i="5"/>
  <c r="F34" i="5"/>
  <c r="F31" i="5"/>
  <c r="F29" i="5"/>
  <c r="F25" i="5"/>
  <c r="F11" i="23" l="1"/>
  <c r="E43" i="23" s="1"/>
  <c r="F40" i="23"/>
  <c r="E46" i="23" s="1"/>
  <c r="F17" i="23"/>
  <c r="E44" i="23" s="1"/>
  <c r="F26" i="23"/>
  <c r="E45" i="23" s="1"/>
  <c r="F40" i="5"/>
  <c r="F10" i="5"/>
  <c r="F21" i="5"/>
  <c r="F22" i="5"/>
  <c r="F23" i="5"/>
  <c r="E47" i="23" l="1"/>
  <c r="E5" i="30" s="1"/>
  <c r="F7" i="5"/>
  <c r="F8" i="5"/>
  <c r="F9" i="5"/>
  <c r="F6" i="5"/>
  <c r="F5" i="5"/>
  <c r="F11" i="5" l="1"/>
  <c r="A42" i="5"/>
  <c r="F13" i="5" l="1"/>
  <c r="F24" i="5" l="1"/>
  <c r="F20" i="5"/>
  <c r="F15" i="5"/>
  <c r="F16" i="5"/>
  <c r="F14" i="5"/>
  <c r="F17" i="5" l="1"/>
  <c r="F26" i="5"/>
  <c r="E45" i="5" s="1"/>
  <c r="B46" i="5"/>
  <c r="B45" i="5"/>
  <c r="B44" i="5"/>
  <c r="E44" i="5" l="1"/>
  <c r="E46" i="5" l="1"/>
  <c r="E43" i="5"/>
  <c r="E47" i="5" l="1"/>
  <c r="E4" i="30" s="1"/>
  <c r="E9" i="30" s="1"/>
  <c r="E19" i="30" s="1"/>
</calcChain>
</file>

<file path=xl/sharedStrings.xml><?xml version="1.0" encoding="utf-8"?>
<sst xmlns="http://schemas.openxmlformats.org/spreadsheetml/2006/main" count="457" uniqueCount="146">
  <si>
    <t>Works Description</t>
  </si>
  <si>
    <t xml:space="preserve">Unit </t>
  </si>
  <si>
    <t xml:space="preserve">Quantity </t>
  </si>
  <si>
    <t xml:space="preserve">Unit price </t>
  </si>
  <si>
    <t xml:space="preserve">Total price </t>
  </si>
  <si>
    <t>m2</t>
  </si>
  <si>
    <t>Total:</t>
  </si>
  <si>
    <t>Ea</t>
  </si>
  <si>
    <t>m'</t>
  </si>
  <si>
    <t>EA</t>
  </si>
  <si>
    <t>O1</t>
  </si>
  <si>
    <t>R1</t>
  </si>
  <si>
    <t>R2</t>
  </si>
  <si>
    <t>R3</t>
  </si>
  <si>
    <t>m3</t>
  </si>
  <si>
    <t>Façade insulation</t>
  </si>
  <si>
    <t xml:space="preserve">PVC Windows- </t>
  </si>
  <si>
    <t>AC installation</t>
  </si>
  <si>
    <t xml:space="preserve">Dismantling of existing container windows together with mosquito net and venetian blinds. Dismantling to be done carefully  with cutting of the container panel=60mm around the window.
In the price to be calculated use of needed scaffoldings.
Dismantled material to be transported to the city dump site. Prior to transportation clearance for the items to be taken from the EULEX Representative. </t>
  </si>
  <si>
    <t xml:space="preserve">Dismantling of the existing AC window unit complete with rounded skirting inside/outside and  the outer wing with inclined holder. Dismantled material to be transported to the city dump site. Prior to transportation clearance for the items to be taken from the EULEX Representative. </t>
  </si>
  <si>
    <r>
      <t xml:space="preserve">Supply and install  split unit </t>
    </r>
    <r>
      <rPr>
        <b/>
        <sz val="12"/>
        <rFont val="Arial"/>
        <family val="2"/>
      </rPr>
      <t>Air Conditioner 12000 BTU</t>
    </r>
    <r>
      <rPr>
        <sz val="12"/>
        <rFont val="Arial"/>
        <family val="2"/>
      </rPr>
      <t xml:space="preserve">, qality as per technical specifications. In the price to be calculated drilling of necessary holes,  piping, wiring and brackets for AC 
</t>
    </r>
  </si>
  <si>
    <t xml:space="preserve">Removal of barcodes from each container and re-installation of  them after finishing with façade works </t>
  </si>
  <si>
    <t xml:space="preserve">Removal of 6-six vertical rain gutters   (~5.00m' each) from the containers and re-installation of  same after finishing with façade works </t>
  </si>
  <si>
    <t>Unscrew existing metal holder  and welding of the containers between them self up and down as shown in photo - the red marked line l=20 cm. Dismantled holderst are to  handover to EULEX representative.</t>
  </si>
  <si>
    <t xml:space="preserve">Supply with material and extend the existing  electrical junction boxes to reach  outer surface of the  new insulated façade. </t>
  </si>
  <si>
    <t>Dismantling the existing damaged heat tracing from the water piping and supply and install new heat tracing as per technical specifications.</t>
  </si>
  <si>
    <t>Dim of pipe: 3/4"</t>
  </si>
  <si>
    <t>Dim of pipe: Ф 100mm</t>
  </si>
  <si>
    <t>Dim of pipe: Ф 50mm</t>
  </si>
  <si>
    <t>Unit</t>
  </si>
  <si>
    <t>Quantity</t>
  </si>
  <si>
    <t>Unit Price</t>
  </si>
  <si>
    <t>Total price</t>
  </si>
  <si>
    <t>Dismantling of existing wind sock with holder and install/anchor the same in the reinforcement concrete column of the  existing wall. In the price to be foreseen necessary cutting od the holder and anchors of installation.</t>
  </si>
  <si>
    <t>Demolition of the reinforced concrete element used for vehicle control, complete element above the ground and 20 cm under the ground. Demolition to be done using excavator power hammer. Demolished material to be removed from the site to the town designated dump side.</t>
  </si>
  <si>
    <t>Plant the quality grass seed in the new layer of the soil from pos.4.</t>
  </si>
  <si>
    <t>M2</t>
  </si>
  <si>
    <t>Plant in row the quality dense hedge pines, high ~100cm  to cover the water tanks.</t>
  </si>
  <si>
    <t>Supply and paving with rectangular concrete paving tiles. Tiles are to be placed in a layer of sand d=3~5cm. 
Dim. 10x20x6cm</t>
  </si>
  <si>
    <t>Supply and installation of concrete kerbs. Kerbs to be installed in the cement mortar with proportions l: 2. Grout lines to be grouted and gently retract against the curb. Price per m' of kerbs
Dim. 20 x 8 cm</t>
  </si>
  <si>
    <t>Rn</t>
  </si>
  <si>
    <t>Green Recreation Area</t>
  </si>
  <si>
    <t>Dim of pipe: 1"</t>
  </si>
  <si>
    <t>Dim of pipe: 1/2"</t>
  </si>
  <si>
    <t>Supply with material and extend the existing sewerage pipes with all necessary fittings/connections  to reach enough space for façade insulation.</t>
  </si>
  <si>
    <t>Supply with material and extend the existing  water pipes with all necessary fittings/connections to reach enough space for façade insulation.</t>
  </si>
  <si>
    <t xml:space="preserve">Removal of 4-four vertical rain gutters   (~5.00m' each) from the containers and re-installation of  same after finishing with façade works </t>
  </si>
  <si>
    <t>Dim of pipe: Ф 70mm</t>
  </si>
  <si>
    <t xml:space="preserve">Dismantling of existing container windows together with mosquito net and venetian blinds/pvc classic. Dismantling to be done carefully  with cutting of the container panel=60mm around the window.
In the price to be calculated use of needed scaffoldings.
Dismantled material to be transported to the city dump site. Prior to transportation clearance for the items to be taken from the EULEX Representative. </t>
  </si>
  <si>
    <t xml:space="preserve">Dismantling of existing metal bars from windows(100x110cm). Dismantled material to be transported to the city dump site. Prior to transportation clearance for the items to be taken from the EULEX Representative. </t>
  </si>
  <si>
    <t>Summary LOT 1</t>
  </si>
  <si>
    <t>Summary LOT 2</t>
  </si>
  <si>
    <t>Total LOT 1 + LOT 2</t>
  </si>
  <si>
    <t>Upgrade of facilities 
in  EULEX Center - Mitrovica</t>
  </si>
  <si>
    <r>
      <t xml:space="preserve">Supply with </t>
    </r>
    <r>
      <rPr>
        <b/>
        <sz val="12"/>
        <rFont val="Arial"/>
        <family val="2"/>
      </rPr>
      <t xml:space="preserve">mosquito net </t>
    </r>
    <r>
      <rPr>
        <sz val="12"/>
        <rFont val="Arial"/>
        <family val="2"/>
      </rPr>
      <t>and  install in outside window frame, net is to have own frame and to be equipped with mechanism for opening and closing as needed. Measurements to be taken on the spot.
Dim. 100x110cm</t>
    </r>
  </si>
  <si>
    <r>
      <t>Supply and install</t>
    </r>
    <r>
      <rPr>
        <b/>
        <sz val="12"/>
        <rFont val="Arial"/>
        <family val="2"/>
      </rPr>
      <t xml:space="preserve"> mosquito net in toilet </t>
    </r>
    <r>
      <rPr>
        <sz val="12"/>
        <rFont val="Arial"/>
        <family val="2"/>
      </rPr>
      <t>windows with own pvc frame. Net is to be fixed. Measurements to be taken on the spot.</t>
    </r>
  </si>
  <si>
    <t>Roof Works</t>
  </si>
  <si>
    <t>LS</t>
  </si>
  <si>
    <t xml:space="preserve">Supply with material and install roof eaves (soffit all sides)  Colour RAL 9002 . Roof eaves  are to be covered with 0.50mm “Piano” pre painted galvanized metal sheet, as per technical specification. 
</t>
  </si>
  <si>
    <t xml:space="preserve">Supply with material and install roof - fascia. The roof fascia is to be covered with flat pre painted galvanized metal sheet 0.50mm thick. Colour RAL 9002
</t>
  </si>
  <si>
    <t xml:space="preserve">Supply and install pre-painted "Piano" galvanized metal sheet roof edges/ A gable sides  0.50mm thickness (piano).  Colour RAL 9002. </t>
  </si>
  <si>
    <t>Drawing #20</t>
  </si>
  <si>
    <t>Dismantling of the existing old metal sheet cover from entire building including wooden cover from the eaves. Dismantled material to be disposed of by the contractor from the site. In the price to be calculated dismantle of gutters, save on site and reinstall the same again.</t>
  </si>
  <si>
    <t>Supply with material and install roof cover using trapezoid pre painted corrugated galvanized metal sheet with vapor barrier (see dwg#20), 0.55mm thick, TR 40/240, colour RAL 9002,  including roofing ridge caps and snow guards. Slope surface calculated.</t>
  </si>
  <si>
    <t xml:space="preserve">Supply and install ventilation grills dim 30x30cm for the pitched roof, to be installed on both roof gable sides.  </t>
  </si>
  <si>
    <r>
      <t xml:space="preserve">Supply and install prepainted metal sheet </t>
    </r>
    <r>
      <rPr>
        <b/>
        <sz val="12"/>
        <rFont val="Arial"/>
        <family val="2"/>
      </rPr>
      <t>window sill</t>
    </r>
    <r>
      <rPr>
        <sz val="12"/>
        <rFont val="Arial"/>
        <family val="2"/>
      </rPr>
      <t xml:space="preserve"> (outside) t=1mm, as per the designs  #</t>
    </r>
    <r>
      <rPr>
        <i/>
        <sz val="12"/>
        <rFont val="Arial"/>
        <family val="2"/>
      </rPr>
      <t>13</t>
    </r>
  </si>
  <si>
    <t>Supply and install Entry Cover with metal structure, rain gutter  and covering as per dwg.#21. Metal structure is to be  primary paint 2x with antirust metal pain and 2x with final oil paint</t>
  </si>
  <si>
    <t>Create an simple opening door in roof  gable side, from existing metal sheet, dim. Of door 80x100cm, with haspes and hinges. ( see photo in dwg#20 as example)</t>
  </si>
  <si>
    <t>M3</t>
  </si>
  <si>
    <r>
      <t xml:space="preserve">Supply, transport, spreading in layers, compaction and fine planning of </t>
    </r>
    <r>
      <rPr>
        <b/>
        <sz val="12"/>
        <color theme="1"/>
        <rFont val="Arial"/>
        <family val="2"/>
      </rPr>
      <t>gravel 31.5 -60mm</t>
    </r>
    <r>
      <rPr>
        <sz val="12"/>
        <color theme="1"/>
        <rFont val="Arial"/>
        <family val="2"/>
      </rPr>
      <t>. Gravel is to be fill in the predicted layer and compacted until the required density</t>
    </r>
  </si>
  <si>
    <r>
      <t xml:space="preserve">Supply, transport, spreading in layers, compaction and fine planning of </t>
    </r>
    <r>
      <rPr>
        <b/>
        <sz val="12"/>
        <color theme="1"/>
        <rFont val="Arial"/>
        <family val="2"/>
      </rPr>
      <t>gravel 0-31.5mm</t>
    </r>
    <r>
      <rPr>
        <sz val="12"/>
        <color theme="1"/>
        <rFont val="Arial"/>
        <family val="2"/>
      </rPr>
      <t>. Gravel is to be fill in the predicted layer and compacted until the required density</t>
    </r>
  </si>
  <si>
    <t xml:space="preserve">Dismantling of the existing container panel together with window and AC  unit to create space for new door installation.
Dismantled material to be transported to the city dump site. </t>
  </si>
  <si>
    <r>
      <t>Supply with material and installation of first class</t>
    </r>
    <r>
      <rPr>
        <b/>
        <sz val="12"/>
        <rFont val="Arial"/>
        <family val="2"/>
      </rPr>
      <t xml:space="preserve"> wall ceramic tiles </t>
    </r>
    <r>
      <rPr>
        <sz val="12"/>
        <rFont val="Arial"/>
        <family val="2"/>
      </rPr>
      <t>for toilet h=200cm). In the price to be calculated adequate glue for installation and ceramic joint material "Fugomall". Colouring of ceramic tiles will be assigned by Contracting Authority.</t>
    </r>
  </si>
  <si>
    <r>
      <t xml:space="preserve">Supply with material and installation of non slippery </t>
    </r>
    <r>
      <rPr>
        <b/>
        <sz val="12"/>
        <rFont val="Arial"/>
        <family val="2"/>
      </rPr>
      <t>flooring ceramic tiles</t>
    </r>
    <r>
      <rPr>
        <sz val="12"/>
        <rFont val="Arial"/>
        <family val="2"/>
      </rPr>
      <t xml:space="preserve"> R9 for  toilet. In the price to be calculated adequate glue for installation and ceramic joint material "Fugomall". Colouring of ceramic tiles will be assigned by Contracting Authority.</t>
    </r>
  </si>
  <si>
    <r>
      <t>Provide and install</t>
    </r>
    <r>
      <rPr>
        <b/>
        <sz val="12"/>
        <rFont val="Arial"/>
        <family val="2"/>
      </rPr>
      <t xml:space="preserve"> hydro-insulation</t>
    </r>
    <r>
      <rPr>
        <sz val="12"/>
        <rFont val="Arial"/>
        <family val="2"/>
      </rPr>
      <t xml:space="preserve"> of toilet flooring with two component liquid insulation  in two coat. Also apply two coat of insulation in 200cm high in the perimeter wall of toilet.</t>
    </r>
  </si>
  <si>
    <r>
      <t xml:space="preserve">Supply with material and </t>
    </r>
    <r>
      <rPr>
        <b/>
        <sz val="12"/>
        <rFont val="Arial"/>
        <family val="2"/>
      </rPr>
      <t>Painting of the  walls</t>
    </r>
    <r>
      <rPr>
        <sz val="12"/>
        <rFont val="Arial"/>
        <family val="2"/>
      </rPr>
      <t xml:space="preserve"> with base paint &amp; final dispersive paint. Surface of painting need to be flat and uniformly. Colouring of paint will be assigned by supervisor. </t>
    </r>
  </si>
  <si>
    <r>
      <t>Supply with material and construction of toilets</t>
    </r>
    <r>
      <rPr>
        <b/>
        <sz val="12"/>
        <rFont val="Arial"/>
        <family val="2"/>
      </rPr>
      <t xml:space="preserve"> partition gypsum wall</t>
    </r>
    <r>
      <rPr>
        <sz val="12"/>
        <rFont val="Arial"/>
        <family val="2"/>
      </rPr>
      <t>. Gypsum panels (two panels on each wall side) thickness 2x12.5mm +50mm+2x12.5mm) including support construction frame with metallic stud, patching , angle elements, Stone wool d=50cm between two panels, full filling of panel joins with "glet' in fiberglass plaster netting and preparing the wall for painting. 
Wall thickness =100mm.</t>
    </r>
  </si>
  <si>
    <r>
      <t xml:space="preserve">Supply and install </t>
    </r>
    <r>
      <rPr>
        <b/>
        <sz val="12"/>
        <rFont val="Arial"/>
        <family val="2"/>
      </rPr>
      <t xml:space="preserve">mosquito net </t>
    </r>
    <r>
      <rPr>
        <sz val="12"/>
        <rFont val="Arial"/>
        <family val="2"/>
      </rPr>
      <t>in toilet windows with own pvc frame. Net is to be fixed. Measurements to be taken on the spot.</t>
    </r>
  </si>
  <si>
    <t>ea</t>
  </si>
  <si>
    <r>
      <t xml:space="preserve">Supply and install </t>
    </r>
    <r>
      <rPr>
        <b/>
        <sz val="12"/>
        <rFont val="Arial"/>
        <family val="2"/>
      </rPr>
      <t>sink</t>
    </r>
    <r>
      <rPr>
        <sz val="12"/>
        <rFont val="Arial"/>
        <family val="2"/>
      </rPr>
      <t xml:space="preserve"> complete functional with tap for cold and hot water and other accessories.</t>
    </r>
  </si>
  <si>
    <r>
      <t>Supply with material and concreting of the  new toilet base</t>
    </r>
    <r>
      <rPr>
        <b/>
        <sz val="12"/>
        <rFont val="Arial"/>
        <family val="2"/>
      </rPr>
      <t xml:space="preserve"> slab t=15cm</t>
    </r>
    <r>
      <rPr>
        <sz val="12"/>
        <rFont val="Arial"/>
        <family val="2"/>
      </rPr>
      <t xml:space="preserve">  with C25/30 concrete reinforced with Q503, Ø 8mm (10/10cm) with adequate formworks . Slab is to have raised  tooth 10x10cm above final surface to create a washing base.</t>
    </r>
  </si>
  <si>
    <t>Supply with material and laying of the adequate PE water pipes for cold and hot water with all necessary connections, elbows, valves etc. for proper function of ablution equipment toilet seat, shower base and sink. Hot water is to be supplied from existing boiler (see dwg #16)</t>
  </si>
  <si>
    <r>
      <t xml:space="preserve">Provide and install new </t>
    </r>
    <r>
      <rPr>
        <b/>
        <sz val="12"/>
        <rFont val="Arial"/>
        <family val="2"/>
      </rPr>
      <t xml:space="preserve">toilet seat </t>
    </r>
    <r>
      <rPr>
        <sz val="12"/>
        <rFont val="Arial"/>
        <family val="2"/>
      </rPr>
      <t xml:space="preserve">complete with flushing tank and built-in bidet tube. </t>
    </r>
  </si>
  <si>
    <r>
      <rPr>
        <b/>
        <sz val="18"/>
        <color theme="0"/>
        <rFont val="Arial"/>
        <family val="2"/>
      </rPr>
      <t xml:space="preserve">Lot 1: </t>
    </r>
    <r>
      <rPr>
        <b/>
        <u/>
        <sz val="18"/>
        <color theme="0"/>
        <rFont val="Arial"/>
        <family val="2"/>
      </rPr>
      <t xml:space="preserve"> Block R1</t>
    </r>
  </si>
  <si>
    <r>
      <rPr>
        <b/>
        <sz val="18"/>
        <color theme="0"/>
        <rFont val="Arial"/>
        <family val="2"/>
      </rPr>
      <t xml:space="preserve">Lot 1:  </t>
    </r>
    <r>
      <rPr>
        <b/>
        <u/>
        <sz val="18"/>
        <color theme="0"/>
        <rFont val="Arial"/>
        <family val="2"/>
      </rPr>
      <t>Block R3</t>
    </r>
  </si>
  <si>
    <r>
      <rPr>
        <b/>
        <sz val="18"/>
        <color theme="0"/>
        <rFont val="Arial"/>
        <family val="2"/>
      </rPr>
      <t xml:space="preserve">Lot 1:  </t>
    </r>
    <r>
      <rPr>
        <b/>
        <u/>
        <sz val="18"/>
        <color theme="0"/>
        <rFont val="Arial"/>
        <family val="2"/>
      </rPr>
      <t>Block R2</t>
    </r>
  </si>
  <si>
    <r>
      <rPr>
        <b/>
        <sz val="18"/>
        <color theme="0"/>
        <rFont val="Arial"/>
        <family val="2"/>
      </rPr>
      <t xml:space="preserve">Lot 1: </t>
    </r>
    <r>
      <rPr>
        <b/>
        <u/>
        <sz val="18"/>
        <color theme="0"/>
        <rFont val="Arial"/>
        <family val="2"/>
      </rPr>
      <t xml:space="preserve"> Block O1</t>
    </r>
  </si>
  <si>
    <r>
      <t>Supply with</t>
    </r>
    <r>
      <rPr>
        <b/>
        <sz val="12"/>
        <rFont val="Arial"/>
        <family val="2"/>
      </rPr>
      <t xml:space="preserve"> mosquito net</t>
    </r>
    <r>
      <rPr>
        <sz val="12"/>
        <rFont val="Arial"/>
        <family val="2"/>
      </rPr>
      <t xml:space="preserve"> and  install in outside window frame, net is to have own frame and to be equipped with mechanism for opening and closing as needed. Measurements to be taken on the spot.
Dim. 100x110cm</t>
    </r>
  </si>
  <si>
    <r>
      <t xml:space="preserve">Supply and install </t>
    </r>
    <r>
      <rPr>
        <b/>
        <sz val="12"/>
        <rFont val="Arial"/>
        <family val="2"/>
      </rPr>
      <t>mosquito net</t>
    </r>
    <r>
      <rPr>
        <sz val="12"/>
        <rFont val="Arial"/>
        <family val="2"/>
      </rPr>
      <t xml:space="preserve"> in toilet windows with own pvc frame. Net is to be fixed. Measurements to be taken on the spot.</t>
    </r>
  </si>
  <si>
    <r>
      <t xml:space="preserve">Supply and install prepainted metal sheet </t>
    </r>
    <r>
      <rPr>
        <b/>
        <sz val="12"/>
        <rFont val="Arial"/>
        <family val="2"/>
      </rPr>
      <t xml:space="preserve">window sill </t>
    </r>
    <r>
      <rPr>
        <sz val="12"/>
        <rFont val="Arial"/>
        <family val="2"/>
      </rPr>
      <t>(outside) t=1mm, as per the designs  #13</t>
    </r>
  </si>
  <si>
    <r>
      <t xml:space="preserve">Supply with material and install </t>
    </r>
    <r>
      <rPr>
        <b/>
        <sz val="12"/>
        <rFont val="Arial"/>
        <family val="2"/>
      </rPr>
      <t xml:space="preserve">metal profile </t>
    </r>
    <r>
      <rPr>
        <sz val="12"/>
        <rFont val="Arial"/>
        <family val="2"/>
      </rPr>
      <t>for outside AC  unit</t>
    </r>
    <r>
      <rPr>
        <b/>
        <sz val="12"/>
        <rFont val="Arial"/>
        <family val="2"/>
      </rPr>
      <t xml:space="preserve"> "U"</t>
    </r>
    <r>
      <rPr>
        <sz val="12"/>
        <rFont val="Arial"/>
        <family val="2"/>
      </rPr>
      <t xml:space="preserve"> profile   40x50x2mm, L= 225cm . Profiles to be  paint 2x with antirust metal paint. . </t>
    </r>
  </si>
  <si>
    <r>
      <t xml:space="preserve">Supply with material and install </t>
    </r>
    <r>
      <rPr>
        <b/>
        <sz val="12"/>
        <rFont val="Arial"/>
        <family val="2"/>
      </rPr>
      <t xml:space="preserve">metal profile </t>
    </r>
    <r>
      <rPr>
        <sz val="12"/>
        <rFont val="Arial"/>
        <family val="2"/>
      </rPr>
      <t>for outside AC  unit</t>
    </r>
    <r>
      <rPr>
        <b/>
        <sz val="12"/>
        <rFont val="Arial"/>
        <family val="2"/>
      </rPr>
      <t xml:space="preserve"> "U" </t>
    </r>
    <r>
      <rPr>
        <sz val="12"/>
        <rFont val="Arial"/>
        <family val="2"/>
      </rPr>
      <t xml:space="preserve">profile   40x50x2mm, L= 225cm . Profiles to be  paint 2x with antirust metal paint. </t>
    </r>
  </si>
  <si>
    <r>
      <t xml:space="preserve">Supply with </t>
    </r>
    <r>
      <rPr>
        <b/>
        <sz val="12"/>
        <rFont val="Arial"/>
        <family val="2"/>
      </rPr>
      <t>mosquito net</t>
    </r>
    <r>
      <rPr>
        <sz val="12"/>
        <rFont val="Arial"/>
        <family val="2"/>
      </rPr>
      <t xml:space="preserve"> and  install in outside window frame, net is to have own frame and to be equipped with mechanism for opening and closing as needed. Measurements to be taken on the spot.
Dim. 100x110cm</t>
    </r>
  </si>
  <si>
    <r>
      <t xml:space="preserve"> Supply and install prepainted metal sheet </t>
    </r>
    <r>
      <rPr>
        <b/>
        <sz val="12"/>
        <rFont val="Arial"/>
        <family val="2"/>
      </rPr>
      <t>window sill (</t>
    </r>
    <r>
      <rPr>
        <sz val="12"/>
        <rFont val="Arial"/>
        <family val="2"/>
      </rPr>
      <t>outside) t=1mm, as per the designs  #13</t>
    </r>
  </si>
  <si>
    <r>
      <t>Supply and install prepainted metal sheet</t>
    </r>
    <r>
      <rPr>
        <b/>
        <sz val="12"/>
        <rFont val="Arial"/>
        <family val="2"/>
      </rPr>
      <t xml:space="preserve"> window sill </t>
    </r>
    <r>
      <rPr>
        <sz val="12"/>
        <rFont val="Arial"/>
        <family val="2"/>
      </rPr>
      <t>(outside) t=1mm, as per the designs  #13</t>
    </r>
  </si>
  <si>
    <r>
      <t xml:space="preserve">Supply with material and install </t>
    </r>
    <r>
      <rPr>
        <b/>
        <sz val="12"/>
        <rFont val="Arial"/>
        <family val="2"/>
      </rPr>
      <t>metal profile</t>
    </r>
    <r>
      <rPr>
        <sz val="12"/>
        <rFont val="Arial"/>
        <family val="2"/>
      </rPr>
      <t xml:space="preserve"> for outside AC  unit </t>
    </r>
    <r>
      <rPr>
        <b/>
        <sz val="12"/>
        <rFont val="Arial"/>
        <family val="2"/>
      </rPr>
      <t>"U"</t>
    </r>
    <r>
      <rPr>
        <sz val="12"/>
        <rFont val="Arial"/>
        <family val="2"/>
      </rPr>
      <t xml:space="preserve"> profile   40x50x2mm, L= 225cm . Profiles to be  paint 2x with antirust metal paint. . </t>
    </r>
  </si>
  <si>
    <r>
      <t xml:space="preserve">Supply and install prepainted metal sheet </t>
    </r>
    <r>
      <rPr>
        <b/>
        <sz val="12"/>
        <rFont val="Arial"/>
        <family val="2"/>
      </rPr>
      <t>window sill</t>
    </r>
    <r>
      <rPr>
        <sz val="12"/>
        <rFont val="Arial"/>
        <family val="2"/>
      </rPr>
      <t xml:space="preserve"> (outside) t=1mm, as per the designs  #13</t>
    </r>
  </si>
  <si>
    <r>
      <t xml:space="preserve">Supply with </t>
    </r>
    <r>
      <rPr>
        <b/>
        <sz val="12"/>
        <rFont val="Arial"/>
        <family val="2"/>
      </rPr>
      <t xml:space="preserve">mosquito net </t>
    </r>
    <r>
      <rPr>
        <sz val="12"/>
        <rFont val="Arial"/>
        <family val="2"/>
      </rPr>
      <t>and  install in outside window frame , net is to have own frame and to be equipped with mechanism for opening and closing as needed. Measurements to be taken on the spot.
Dim. 80x110cm</t>
    </r>
  </si>
  <si>
    <r>
      <t xml:space="preserve">Supply with </t>
    </r>
    <r>
      <rPr>
        <b/>
        <sz val="12"/>
        <rFont val="Arial"/>
        <family val="2"/>
      </rPr>
      <t>mosquito net</t>
    </r>
    <r>
      <rPr>
        <sz val="12"/>
        <rFont val="Arial"/>
        <family val="2"/>
      </rPr>
      <t xml:space="preserve"> and  install in outside window frame , net is to have own frame and to be equipped with mechanism for opening and closing as needed. Measurements to be taken on the spot.
Dim. 100x110cm</t>
    </r>
  </si>
  <si>
    <r>
      <t xml:space="preserve">Supply with material and install </t>
    </r>
    <r>
      <rPr>
        <b/>
        <sz val="12"/>
        <rFont val="Arial"/>
        <family val="2"/>
      </rPr>
      <t xml:space="preserve">metal profile </t>
    </r>
    <r>
      <rPr>
        <sz val="12"/>
        <rFont val="Arial"/>
        <family val="2"/>
      </rPr>
      <t xml:space="preserve">for outside AC  unit </t>
    </r>
    <r>
      <rPr>
        <b/>
        <sz val="12"/>
        <rFont val="Arial"/>
        <family val="2"/>
      </rPr>
      <t>"U"</t>
    </r>
    <r>
      <rPr>
        <sz val="12"/>
        <rFont val="Arial"/>
        <family val="2"/>
      </rPr>
      <t xml:space="preserve"> profile   40x50x2mm, L= 225cm . Profiles to be  paint 2x with antirust metal paint. . </t>
    </r>
  </si>
  <si>
    <r>
      <t xml:space="preserve">Supply and install </t>
    </r>
    <r>
      <rPr>
        <b/>
        <sz val="12"/>
        <rFont val="Arial"/>
        <family val="2"/>
      </rPr>
      <t xml:space="preserve">new PVC Windows </t>
    </r>
    <r>
      <rPr>
        <sz val="12"/>
        <rFont val="Arial"/>
        <family val="2"/>
      </rPr>
      <t xml:space="preserve">as per dwg #12 and #13, with tilt-and-turn opening, glassed with double glass 4+16+4mm. Inside gap between window and wall is to be covered nicely with pvc white color skirting ┴ profile.
Measurement to be taken on the spot.
</t>
    </r>
    <r>
      <rPr>
        <b/>
        <sz val="12"/>
        <rFont val="Arial"/>
        <family val="2"/>
      </rPr>
      <t>W1</t>
    </r>
    <r>
      <rPr>
        <sz val="12"/>
        <rFont val="Arial"/>
        <family val="2"/>
      </rPr>
      <t xml:space="preserve"> - Dim: 100x110 cm</t>
    </r>
  </si>
  <si>
    <r>
      <t>Supply and install new P</t>
    </r>
    <r>
      <rPr>
        <b/>
        <sz val="12"/>
        <rFont val="Arial"/>
        <family val="2"/>
      </rPr>
      <t>VC Windows for toilets</t>
    </r>
    <r>
      <rPr>
        <sz val="12"/>
        <rFont val="Arial"/>
        <family val="2"/>
      </rPr>
      <t xml:space="preserve"> as per dwg #12  glassed with double glass 4+16+4mm.  Inside the gap between window and wall is to be covered nicely with pvc white color skirting.
Measurement to be taken on the spot.
</t>
    </r>
    <r>
      <rPr>
        <b/>
        <sz val="12"/>
        <rFont val="Arial"/>
        <family val="2"/>
      </rPr>
      <t>W2</t>
    </r>
    <r>
      <rPr>
        <sz val="12"/>
        <rFont val="Arial"/>
        <family val="2"/>
      </rPr>
      <t xml:space="preserve"> - Dim: 72 x 54 cm</t>
    </r>
  </si>
  <si>
    <r>
      <t xml:space="preserve">Supply and install new </t>
    </r>
    <r>
      <rPr>
        <b/>
        <sz val="12"/>
        <rFont val="Arial"/>
        <family val="2"/>
      </rPr>
      <t xml:space="preserve">PVC Windows for toilets </t>
    </r>
    <r>
      <rPr>
        <sz val="12"/>
        <rFont val="Arial"/>
        <family val="2"/>
      </rPr>
      <t xml:space="preserve">as per dwg # 12,  glassed with double glass 4+16+4mm.  Inside the gap between window and wall is to be covered nicely with pvc white color skirting.
Measurement to be taken on the spot.
</t>
    </r>
    <r>
      <rPr>
        <b/>
        <sz val="12"/>
        <rFont val="Arial"/>
        <family val="2"/>
      </rPr>
      <t xml:space="preserve">W2 </t>
    </r>
    <r>
      <rPr>
        <sz val="12"/>
        <rFont val="Arial"/>
        <family val="2"/>
      </rPr>
      <t>- Dim: 72 x 54 cm</t>
    </r>
  </si>
  <si>
    <r>
      <t xml:space="preserve">Supply and install new </t>
    </r>
    <r>
      <rPr>
        <b/>
        <sz val="12"/>
        <rFont val="Arial"/>
        <family val="2"/>
      </rPr>
      <t xml:space="preserve">PVC Windows </t>
    </r>
    <r>
      <rPr>
        <sz val="12"/>
        <rFont val="Arial"/>
        <family val="2"/>
      </rPr>
      <t xml:space="preserve">as per dwg #12 and #13, with tilt-and-turn opening, glassed with double glass 4+16+4mm. Inside gap between window and wall is to be covered nicely with pvc white color skirting  ┴ profile.
Measurement to be taken on the spot.
</t>
    </r>
    <r>
      <rPr>
        <b/>
        <sz val="12"/>
        <rFont val="Arial"/>
        <family val="2"/>
      </rPr>
      <t>W1</t>
    </r>
    <r>
      <rPr>
        <sz val="12"/>
        <rFont val="Arial"/>
        <family val="2"/>
      </rPr>
      <t xml:space="preserve"> - Dim: 100x110 cm</t>
    </r>
  </si>
  <si>
    <r>
      <t xml:space="preserve">Supply and installing the new </t>
    </r>
    <r>
      <rPr>
        <b/>
        <sz val="12"/>
        <rFont val="Arial"/>
        <family val="2"/>
      </rPr>
      <t>PVC  door</t>
    </r>
    <r>
      <rPr>
        <sz val="12"/>
        <rFont val="Arial"/>
        <family val="2"/>
      </rPr>
      <t xml:space="preserve"> according EU standards with dimensions and openings as per dwg #17.
</t>
    </r>
    <r>
      <rPr>
        <b/>
        <sz val="12"/>
        <rFont val="Arial"/>
        <family val="2"/>
      </rPr>
      <t>D1 -</t>
    </r>
    <r>
      <rPr>
        <sz val="12"/>
        <rFont val="Arial"/>
        <family val="2"/>
      </rPr>
      <t xml:space="preserve"> Dim 80 x 205 cm </t>
    </r>
  </si>
  <si>
    <r>
      <t xml:space="preserve">Provide and install the new two wing </t>
    </r>
    <r>
      <rPr>
        <b/>
        <sz val="12"/>
        <rFont val="Arial"/>
        <family val="2"/>
      </rPr>
      <t xml:space="preserve">PVC door </t>
    </r>
    <r>
      <rPr>
        <sz val="12"/>
        <rFont val="Arial"/>
        <family val="2"/>
      </rPr>
      <t xml:space="preserve"> as per design provided (dwg.#19) , with thermoglass 4+16+4mm. Door is to be equipped with door cylinder lock and door closer. Measurements to be taken on the spot. 
</t>
    </r>
    <r>
      <rPr>
        <b/>
        <sz val="12"/>
        <rFont val="Arial"/>
        <family val="2"/>
      </rPr>
      <t>D3 -</t>
    </r>
    <r>
      <rPr>
        <sz val="12"/>
        <rFont val="Arial"/>
        <family val="2"/>
      </rPr>
      <t xml:space="preserve"> Dim 2.30 x2.30cm</t>
    </r>
  </si>
  <si>
    <t xml:space="preserve">Dismantling of existing toilet seat and save on site for reinstalling .Demolish ~1.00m2 of the flooring ceramic tiles together with concrete screed to reach the sewerage pipe (see dwg #16).
Dismantled material to be transported to the city dump site. </t>
  </si>
  <si>
    <r>
      <rPr>
        <b/>
        <sz val="18"/>
        <color theme="0"/>
        <rFont val="Arial"/>
        <family val="2"/>
      </rPr>
      <t>Lot 2:</t>
    </r>
    <r>
      <rPr>
        <b/>
        <u/>
        <sz val="18"/>
        <color theme="0"/>
        <rFont val="Arial"/>
        <family val="2"/>
      </rPr>
      <t xml:space="preserve"> Ablution Unit in Bldg. #L</t>
    </r>
  </si>
  <si>
    <t>Ablution Unit in Building #L</t>
  </si>
  <si>
    <r>
      <rPr>
        <b/>
        <sz val="18"/>
        <color theme="0"/>
        <rFont val="Arial"/>
        <family val="2"/>
      </rPr>
      <t xml:space="preserve">Lot 2: </t>
    </r>
    <r>
      <rPr>
        <b/>
        <u/>
        <sz val="18"/>
        <color theme="0"/>
        <rFont val="Arial"/>
        <family val="2"/>
      </rPr>
      <t>New Entrance Block #7</t>
    </r>
  </si>
  <si>
    <r>
      <rPr>
        <b/>
        <sz val="18"/>
        <color theme="0"/>
        <rFont val="Arial"/>
        <family val="2"/>
      </rPr>
      <t xml:space="preserve">Lot 2: </t>
    </r>
    <r>
      <rPr>
        <b/>
        <u/>
        <sz val="18"/>
        <color theme="0"/>
        <rFont val="Arial"/>
        <family val="2"/>
      </rPr>
      <t>Roof Cover Block #6</t>
    </r>
  </si>
  <si>
    <t>Entrance for Block.#7</t>
  </si>
  <si>
    <t>Roof cover for Block #6</t>
  </si>
  <si>
    <t>PVC Windows</t>
  </si>
  <si>
    <t>Supply with material and close  the gap after dismantling of ACs. Gap is to be closed as per detail #13. The inner part of the closed gap is to be nicely painted with primer paint  and water based final paint in white color as  existing one.
Dim. 72.5 x 60cm</t>
  </si>
  <si>
    <r>
      <t xml:space="preserve">Supply and install new </t>
    </r>
    <r>
      <rPr>
        <b/>
        <sz val="12"/>
        <rFont val="Arial"/>
        <family val="2"/>
      </rPr>
      <t xml:space="preserve">PVC Windows </t>
    </r>
    <r>
      <rPr>
        <sz val="12"/>
        <rFont val="Arial"/>
        <family val="2"/>
      </rPr>
      <t>as per dwg #13</t>
    </r>
    <r>
      <rPr>
        <b/>
        <sz val="12"/>
        <rFont val="Arial"/>
        <family val="2"/>
      </rPr>
      <t>,</t>
    </r>
    <r>
      <rPr>
        <sz val="12"/>
        <rFont val="Arial"/>
        <family val="2"/>
      </rPr>
      <t xml:space="preserve"> with tilt-and-turn opening, glassed with double glass 4+16+4mm. Inside gap between window and wall is to be covered nicely with pvc white color skirting ┴ profile.
Measurement to be taken on the spot.
</t>
    </r>
    <r>
      <rPr>
        <b/>
        <sz val="12"/>
        <rFont val="Arial"/>
        <family val="2"/>
      </rPr>
      <t>W1</t>
    </r>
    <r>
      <rPr>
        <sz val="12"/>
        <rFont val="Arial"/>
        <family val="2"/>
      </rPr>
      <t xml:space="preserve"> - Dim: 100x110 cm</t>
    </r>
  </si>
  <si>
    <r>
      <t>Supply and install new</t>
    </r>
    <r>
      <rPr>
        <b/>
        <sz val="12"/>
        <rFont val="Arial"/>
        <family val="2"/>
      </rPr>
      <t xml:space="preserve"> PVC Windows </t>
    </r>
    <r>
      <rPr>
        <sz val="12"/>
        <rFont val="Arial"/>
        <family val="2"/>
      </rPr>
      <t xml:space="preserve">as per dwg #13, with tilt-and-turn opening, glassed with double glass 4+16+4mm. Inside gap between window and wall is to be covered nicely with pvc white color skirting ┴ profile .
Measurement to be taken on the spot.
</t>
    </r>
    <r>
      <rPr>
        <b/>
        <sz val="12"/>
        <rFont val="Arial"/>
        <family val="2"/>
      </rPr>
      <t>W3</t>
    </r>
    <r>
      <rPr>
        <sz val="12"/>
        <rFont val="Arial"/>
        <family val="2"/>
      </rPr>
      <t xml:space="preserve"> - Dim: 80x110 cm</t>
    </r>
  </si>
  <si>
    <r>
      <t xml:space="preserve">Supply with material and laying of the adequate sewerage PVC pipes </t>
    </r>
    <r>
      <rPr>
        <sz val="12"/>
        <rFont val="Optima"/>
        <family val="2"/>
      </rPr>
      <t>Ø</t>
    </r>
    <r>
      <rPr>
        <sz val="12"/>
        <rFont val="Arial"/>
        <family val="2"/>
      </rPr>
      <t>100mm and Ø 50mm with all necessary connections, elbows, valves  etc. for proper function of ablution equipment:  toilet seat, shower base, sink and water drain.</t>
    </r>
  </si>
  <si>
    <t xml:space="preserve">Supply with material and install shower battery complete with shower had with hose and stainless steel holder </t>
  </si>
  <si>
    <r>
      <t xml:space="preserve">Supply and installing the new </t>
    </r>
    <r>
      <rPr>
        <b/>
        <sz val="12"/>
        <rFont val="Arial"/>
        <family val="2"/>
      </rPr>
      <t>PVC  door</t>
    </r>
    <r>
      <rPr>
        <sz val="12"/>
        <rFont val="Arial"/>
        <family val="2"/>
      </rPr>
      <t xml:space="preserve"> according EU standards with dimensions and openings as per dwg #17. The sides of the wall are to be nicely plasteres and painted as other part of existing walls.
</t>
    </r>
    <r>
      <rPr>
        <b/>
        <sz val="12"/>
        <rFont val="Arial"/>
        <family val="2"/>
      </rPr>
      <t>D2</t>
    </r>
    <r>
      <rPr>
        <sz val="12"/>
        <rFont val="Arial"/>
        <family val="2"/>
      </rPr>
      <t xml:space="preserve"> - Dim 100 x 205 cm </t>
    </r>
  </si>
  <si>
    <t>Supply and install stainless steel ventilation grills 20x20cm for toilets with necessary extension of the piping ᴓ 100mm for 8cm to reach outer surface of the  new insulated façade. Grill is to have protection net for insects.
Prior, the old grill is to be removed.</t>
  </si>
  <si>
    <t>Sewerage/water piping insulation</t>
  </si>
  <si>
    <t xml:space="preserve">Dismantling the existing damaged insulation from outside sewerage pipes and provide and install the new insulation with armaflex elastomeric, thermal  insulation d=6mm, with aluminium foil. </t>
  </si>
  <si>
    <r>
      <t xml:space="preserve">Supply and install  split unit </t>
    </r>
    <r>
      <rPr>
        <b/>
        <sz val="12"/>
        <rFont val="Arial"/>
        <family val="2"/>
      </rPr>
      <t>Air Conditioner 12000 BTU</t>
    </r>
    <r>
      <rPr>
        <sz val="12"/>
        <rFont val="Arial"/>
        <family val="2"/>
      </rPr>
      <t xml:space="preserve">, quality as per technical specifications. In the price to be calculated drilling of necessary holes,  piping, wiring and brackets for AC 
</t>
    </r>
  </si>
  <si>
    <r>
      <t xml:space="preserve">Unscrew existing metal holder  and </t>
    </r>
    <r>
      <rPr>
        <b/>
        <sz val="12"/>
        <rFont val="Arial"/>
        <family val="2"/>
      </rPr>
      <t>welding</t>
    </r>
    <r>
      <rPr>
        <sz val="12"/>
        <rFont val="Arial"/>
        <family val="2"/>
      </rPr>
      <t xml:space="preserve"> of the containers between them self up and down as shown in photo - the red marked line l=20 cm. Dismantled holders are to  handover to EULEX representative.</t>
    </r>
  </si>
  <si>
    <t>Unscrew existing metal holder  and welding of the containers between them self up and down as shown in photo - the red marked line l=20 cm. Dismantled holders are to  handover to EULEX representative.</t>
  </si>
  <si>
    <r>
      <t>Dismantling of the existing outside AC split units, save on side and re-installation of  the same after finishing with façade works.</t>
    </r>
    <r>
      <rPr>
        <sz val="12"/>
        <color rgb="FFFF0000"/>
        <rFont val="Arial"/>
        <family val="2"/>
      </rPr>
      <t xml:space="preserve"> </t>
    </r>
    <r>
      <rPr>
        <sz val="12"/>
        <rFont val="Arial"/>
        <family val="2"/>
      </rPr>
      <t>The removal of the AC outside unit is to be done carefully without losing the gas.</t>
    </r>
  </si>
  <si>
    <t>Excavation and levelling the area earth/concrete up to 20 cm under the current surface. Demolished material to be removed from the site to the town designated dump side.</t>
  </si>
  <si>
    <t xml:space="preserve">Supply with material and laying of the quality soil, that fulfil characteristics for the grass in area marked green in drawing #2, in depth up to 20cm.Soil need to have a neutral pH, with the ideal pH for grass seed ranging between 6.0 and 7.0. </t>
  </si>
  <si>
    <t>Supply and install benches. Type of bench as per picture in the drawing.</t>
  </si>
  <si>
    <t>Supply and install trash bin as per picture in the drawing.</t>
  </si>
  <si>
    <r>
      <t xml:space="preserve">Supply with material and laying of the  </t>
    </r>
    <r>
      <rPr>
        <b/>
        <sz val="12"/>
        <rFont val="Arial"/>
        <family val="2"/>
      </rPr>
      <t xml:space="preserve">concrete screed  t=5cm </t>
    </r>
    <r>
      <rPr>
        <sz val="12"/>
        <rFont val="Arial"/>
        <family val="2"/>
      </rPr>
      <t>with flat surface prepared for tile installation in new and existing toilet.</t>
    </r>
  </si>
  <si>
    <t>Supply and install the pvc curtains with stainless steel pipe  holder for shower base</t>
  </si>
  <si>
    <r>
      <t xml:space="preserve">Create an opening in existing brick wall and supply and install </t>
    </r>
    <r>
      <rPr>
        <b/>
        <sz val="12"/>
        <rFont val="Arial"/>
        <family val="2"/>
      </rPr>
      <t>new PVC Window</t>
    </r>
    <r>
      <rPr>
        <sz val="12"/>
        <rFont val="Arial"/>
        <family val="2"/>
      </rPr>
      <t xml:space="preserve"> for toilets as per dwg # 17</t>
    </r>
    <r>
      <rPr>
        <b/>
        <sz val="12"/>
        <rFont val="Arial"/>
        <family val="2"/>
      </rPr>
      <t>,</t>
    </r>
    <r>
      <rPr>
        <sz val="12"/>
        <rFont val="Arial"/>
        <family val="2"/>
      </rPr>
      <t xml:space="preserve">  glassed with double glass 4+16+4mm. Sides of the wall are  to be nicely plastered and painted as other part of the wall.
Measurement to be taken on the spot.
</t>
    </r>
    <r>
      <rPr>
        <b/>
        <sz val="12"/>
        <rFont val="Arial"/>
        <family val="2"/>
      </rPr>
      <t>W4</t>
    </r>
    <r>
      <rPr>
        <sz val="12"/>
        <rFont val="Arial"/>
        <family val="2"/>
      </rPr>
      <t xml:space="preserve"> - Dim: 70 x 80 cm</t>
    </r>
  </si>
  <si>
    <t>Blocking of existing exterior metal door with  welding . The welding is to be nicely cleaned ant painted with primer and final paint as other part of the door - see dwg.#16</t>
  </si>
  <si>
    <t>Create an opening in existing brick wall for door with dim 100x205 cm- see dwg 16. Dismantled material to be transported to the city dump site.</t>
  </si>
  <si>
    <t>Mechanical excavation of  soil with  transportation to the local dump site / deposit on side for backfilling. Excavations carried out and levelled as to the given project and given elevations. The sides of the excavation to be properly cut and the bottom to be properly levelled.</t>
  </si>
  <si>
    <r>
      <t xml:space="preserve">Supply with material and concreting of the </t>
    </r>
    <r>
      <rPr>
        <b/>
        <sz val="12"/>
        <color theme="1"/>
        <rFont val="Arial"/>
        <family val="2"/>
      </rPr>
      <t xml:space="preserve"> pedestrian pathway concrete slab t=10cm and  steps</t>
    </r>
    <r>
      <rPr>
        <sz val="12"/>
        <color theme="1"/>
        <rFont val="Arial"/>
        <family val="2"/>
      </rPr>
      <t xml:space="preserve"> with C25/30 
reinforced with Q503, Ø 8mm (10/10cm) with adequate formworks as per detail "A"- dwg #19</t>
    </r>
  </si>
  <si>
    <t>Cutting asphalt surface  t=7mm to adjust the concrete slab..</t>
  </si>
  <si>
    <r>
      <t>Supply with material and install metal grill in toilet window</t>
    </r>
    <r>
      <rPr>
        <b/>
        <sz val="12"/>
        <rFont val="Arial"/>
        <family val="2"/>
      </rPr>
      <t xml:space="preserve"> # W4 </t>
    </r>
    <r>
      <rPr>
        <sz val="12"/>
        <rFont val="Arial"/>
        <family val="2"/>
      </rPr>
      <t xml:space="preserve">with squares 10x10cm from reinforced steel bars </t>
    </r>
    <r>
      <rPr>
        <sz val="12"/>
        <rFont val="Optima"/>
        <family val="2"/>
        <charset val="1"/>
      </rPr>
      <t>Ø</t>
    </r>
    <r>
      <rPr>
        <sz val="12"/>
        <rFont val="Arial"/>
        <family val="2"/>
      </rPr>
      <t>12mm welded in metal frame as in other windows-see photo of existing grills within the Building #L in Technical Description.
Dim . 70x80cm</t>
    </r>
  </si>
  <si>
    <r>
      <t xml:space="preserve">Supply with material and </t>
    </r>
    <r>
      <rPr>
        <b/>
        <sz val="12"/>
        <color indexed="8"/>
        <rFont val="Arial"/>
        <family val="2"/>
      </rPr>
      <t xml:space="preserve">insulation of the façade </t>
    </r>
    <r>
      <rPr>
        <sz val="12"/>
        <color indexed="8"/>
        <rFont val="Arial"/>
        <family val="2"/>
      </rPr>
      <t xml:space="preserve">with expanded polystyrene insulation boards t=80mm-80% and  t=20mm - 20% of the total surface. Façade is to be done in all layers including render acrylic layer and final paint as per drawing and technical specification provided (see dwg #13)
Down perimeter part is to be done with  board t=10mm in h~35cm  treated  with teraplast (kulir) plaster. 
Color will be assigned by Contracting Authority.
In the price to be calculated necessary scaffolding according to local regulations and technical specifications. </t>
    </r>
  </si>
  <si>
    <t xml:space="preserve">Supply with material and insulation of the façade with expanded polystyrene insulation boards t=80mm-80% and  t=20mm - 20% of the total surface. Façade is to be done in all layers including render acrylic layer and final paint as per drawing and technical specification provided (see dwg #13)
Down perimeter part is to be done with  board t=10mm in h~35cm  treated  with teraplast (kulir) plaster. 
Color will be assigned by Contracting Authority.
In the price to be calculated necessary scaffolding according to local regulations and technical specifications. </t>
  </si>
  <si>
    <t xml:space="preserve">Dismantling the existing damaged insulation from outside water pipes and provide and install the new insulation with armaflex elastomeric, thermal pipe insulation d=13mm, covered with aluminium foil. </t>
  </si>
  <si>
    <r>
      <rPr>
        <sz val="18"/>
        <rFont val="Arial"/>
        <family val="2"/>
      </rPr>
      <t>U</t>
    </r>
    <r>
      <rPr>
        <b/>
        <sz val="12"/>
        <rFont val="Arial"/>
        <family val="2"/>
      </rPr>
      <t>pgrade of facilities 
in  EULEX Center - Mitrovica</t>
    </r>
  </si>
  <si>
    <r>
      <rPr>
        <b/>
        <sz val="18"/>
        <color theme="0"/>
        <rFont val="Calibri"/>
        <family val="2"/>
        <scheme val="minor"/>
      </rPr>
      <t xml:space="preserve">Lot 1: </t>
    </r>
    <r>
      <rPr>
        <b/>
        <u/>
        <sz val="18"/>
        <color theme="0"/>
        <rFont val="Calibri"/>
        <family val="2"/>
        <scheme val="minor"/>
      </rPr>
      <t>Block Rn</t>
    </r>
  </si>
  <si>
    <r>
      <rPr>
        <b/>
        <sz val="16"/>
        <color theme="0"/>
        <rFont val="Arial"/>
        <family val="2"/>
      </rPr>
      <t xml:space="preserve">Lot 2: </t>
    </r>
    <r>
      <rPr>
        <b/>
        <u/>
        <sz val="16"/>
        <color theme="0"/>
        <rFont val="Arial"/>
        <family val="2"/>
      </rPr>
      <t xml:space="preserve">New recreation area for Polish FPU (green area)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</si>
</sst>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 [$€-1]"/>
    <numFmt numFmtId="166" formatCode="#,##0.00&quot;€&quot;"/>
    <numFmt numFmtId="167" formatCode="&quot;€&quot;#,##0.00"/>
    <numFmt numFmtId="168" formatCode="#,##0.00\ [$€-1];[Red]\-#,##0.00\ [$€-1]"/>
  </numFmts>
  <fonts count="27">
    <font>
      <sz val="11"/>
      <color theme="1"/>
      <name val="Calibri"/>
      <family val="2"/>
      <scheme val="minor"/>
    </font>
    <font>
      <sz val="10"/>
      <name val="Arial"/>
      <family val="2"/>
    </font>
    <font>
      <b/>
      <sz val="18"/>
      <name val="Arial"/>
      <family val="2"/>
    </font>
    <font>
      <sz val="12"/>
      <name val="Arial"/>
      <family val="2"/>
    </font>
    <font>
      <b/>
      <sz val="12"/>
      <name val="Arial"/>
      <family val="2"/>
    </font>
    <font>
      <sz val="8"/>
      <name val="Arial"/>
      <family val="2"/>
    </font>
    <font>
      <b/>
      <sz val="12"/>
      <color indexed="9"/>
      <name val="Arial"/>
      <family val="2"/>
    </font>
    <font>
      <sz val="10"/>
      <name val="Arial"/>
      <family val="2"/>
      <charset val="238"/>
    </font>
    <font>
      <sz val="12"/>
      <color theme="1"/>
      <name val="Arial"/>
      <family val="2"/>
    </font>
    <font>
      <sz val="12"/>
      <name val="Arial Narrow"/>
      <family val="2"/>
    </font>
    <font>
      <sz val="12"/>
      <color rgb="FFFF0000"/>
      <name val="Arial"/>
      <family val="2"/>
    </font>
    <font>
      <i/>
      <sz val="12"/>
      <name val="Arial"/>
      <family val="2"/>
    </font>
    <font>
      <sz val="12"/>
      <color indexed="8"/>
      <name val="Arial"/>
      <family val="2"/>
    </font>
    <font>
      <b/>
      <sz val="12"/>
      <color indexed="8"/>
      <name val="Arial"/>
      <family val="2"/>
    </font>
    <font>
      <b/>
      <sz val="12"/>
      <color theme="1"/>
      <name val="Arial"/>
      <family val="2"/>
    </font>
    <font>
      <b/>
      <sz val="16"/>
      <color theme="1"/>
      <name val="Calibri"/>
      <family val="2"/>
      <scheme val="minor"/>
    </font>
    <font>
      <b/>
      <sz val="16"/>
      <color indexed="9"/>
      <name val="Arial"/>
      <family val="2"/>
    </font>
    <font>
      <b/>
      <u/>
      <sz val="18"/>
      <color theme="0"/>
      <name val="Arial"/>
      <family val="2"/>
    </font>
    <font>
      <b/>
      <sz val="18"/>
      <color theme="0"/>
      <name val="Arial"/>
      <family val="2"/>
    </font>
    <font>
      <sz val="12"/>
      <name val="Optima"/>
      <family val="2"/>
    </font>
    <font>
      <sz val="12"/>
      <name val="Optima"/>
      <family val="2"/>
      <charset val="1"/>
    </font>
    <font>
      <sz val="18"/>
      <name val="Arial"/>
      <family val="2"/>
    </font>
    <font>
      <b/>
      <u/>
      <sz val="18"/>
      <color theme="0"/>
      <name val="Calibri"/>
      <family val="2"/>
      <scheme val="minor"/>
    </font>
    <font>
      <b/>
      <sz val="18"/>
      <color theme="0"/>
      <name val="Calibri"/>
      <family val="2"/>
      <scheme val="minor"/>
    </font>
    <font>
      <b/>
      <sz val="11"/>
      <name val="Arial"/>
      <family val="2"/>
    </font>
    <font>
      <b/>
      <u/>
      <sz val="16"/>
      <color theme="0"/>
      <name val="Arial"/>
      <family val="2"/>
    </font>
    <font>
      <b/>
      <sz val="16"/>
      <color theme="0"/>
      <name val="Arial"/>
      <family val="2"/>
    </font>
  </fonts>
  <fills count="7">
    <fill>
      <patternFill patternType="none"/>
    </fill>
    <fill>
      <patternFill patternType="gray125"/>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rgb="FFFFFF00"/>
        <bgColor indexed="64"/>
      </patternFill>
    </fill>
    <fill>
      <patternFill patternType="solid">
        <fgColor rgb="FF0000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7" fillId="0" borderId="0"/>
  </cellStyleXfs>
  <cellXfs count="113">
    <xf numFmtId="0" fontId="0" fillId="0" borderId="0" xfId="0"/>
    <xf numFmtId="0" fontId="1" fillId="0" borderId="0" xfId="1"/>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2" fontId="3" fillId="0" borderId="1"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0" fontId="4" fillId="2" borderId="5" xfId="1" applyFont="1" applyFill="1" applyBorder="1" applyAlignment="1">
      <alignment vertical="center" wrapText="1"/>
    </xf>
    <xf numFmtId="166" fontId="3" fillId="0" borderId="1" xfId="1" applyNumberFormat="1" applyFont="1" applyFill="1" applyBorder="1" applyAlignment="1">
      <alignment horizontal="center" vertical="center" wrapText="1"/>
    </xf>
    <xf numFmtId="0" fontId="3" fillId="0" borderId="0" xfId="1" applyFont="1"/>
    <xf numFmtId="0" fontId="3" fillId="0" borderId="1" xfId="1" applyFont="1" applyBorder="1" applyAlignment="1">
      <alignment horizontal="left" vertical="top" wrapText="1"/>
    </xf>
    <xf numFmtId="0" fontId="3" fillId="0" borderId="1" xfId="1" applyFont="1" applyBorder="1" applyAlignment="1">
      <alignment horizontal="center" vertical="center"/>
    </xf>
    <xf numFmtId="0" fontId="5" fillId="0" borderId="0" xfId="1" applyFont="1" applyFill="1" applyBorder="1"/>
    <xf numFmtId="0" fontId="4" fillId="0" borderId="7" xfId="1" applyFont="1" applyBorder="1" applyAlignment="1">
      <alignment horizontal="center" vertical="center" wrapText="1"/>
    </xf>
    <xf numFmtId="166" fontId="6" fillId="3" borderId="8" xfId="1" applyNumberFormat="1" applyFont="1" applyFill="1" applyBorder="1" applyAlignment="1">
      <alignment horizontal="center" vertical="center" wrapText="1"/>
    </xf>
    <xf numFmtId="0" fontId="3" fillId="0" borderId="1" xfId="1" applyFont="1" applyFill="1" applyBorder="1"/>
    <xf numFmtId="0" fontId="4" fillId="4" borderId="9" xfId="1" applyFont="1" applyFill="1" applyBorder="1" applyAlignment="1">
      <alignment horizontal="center" vertical="center" wrapText="1"/>
    </xf>
    <xf numFmtId="0" fontId="4" fillId="4" borderId="0" xfId="1" applyFont="1" applyFill="1" applyBorder="1" applyAlignment="1">
      <alignment vertical="center" wrapText="1"/>
    </xf>
    <xf numFmtId="0" fontId="8" fillId="0" borderId="1" xfId="1" applyFont="1" applyFill="1" applyBorder="1" applyAlignment="1">
      <alignment horizontal="left" vertical="center" wrapText="1"/>
    </xf>
    <xf numFmtId="0" fontId="3" fillId="5" borderId="1" xfId="1" applyNumberFormat="1"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2" fontId="3" fillId="4" borderId="1" xfId="1" applyNumberFormat="1" applyFont="1" applyFill="1" applyBorder="1" applyAlignment="1">
      <alignment horizontal="center" vertical="center" wrapText="1"/>
    </xf>
    <xf numFmtId="2" fontId="3" fillId="4" borderId="1" xfId="1" applyNumberFormat="1" applyFont="1" applyFill="1" applyBorder="1" applyAlignment="1">
      <alignment horizontal="right" vertical="center" wrapText="1"/>
    </xf>
    <xf numFmtId="2" fontId="8" fillId="4" borderId="1" xfId="1" applyNumberFormat="1" applyFont="1" applyFill="1" applyBorder="1" applyAlignment="1">
      <alignment horizontal="right" vertical="center" wrapText="1"/>
    </xf>
    <xf numFmtId="166" fontId="6" fillId="3" borderId="5" xfId="1" applyNumberFormat="1" applyFont="1" applyFill="1" applyBorder="1" applyAlignment="1">
      <alignment horizontal="center" vertical="center" wrapText="1"/>
    </xf>
    <xf numFmtId="0" fontId="9" fillId="0" borderId="0"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Border="1" applyAlignment="1">
      <alignment horizontal="left" vertical="top" wrapText="1"/>
    </xf>
    <xf numFmtId="2" fontId="3" fillId="0" borderId="16" xfId="1" applyNumberFormat="1" applyFont="1" applyFill="1" applyBorder="1" applyAlignment="1">
      <alignment vertical="center" wrapText="1"/>
    </xf>
    <xf numFmtId="2" fontId="3" fillId="0" borderId="17" xfId="1" applyNumberFormat="1" applyFont="1" applyFill="1" applyBorder="1" applyAlignment="1">
      <alignment vertical="center" wrapText="1"/>
    </xf>
    <xf numFmtId="2" fontId="3" fillId="0" borderId="12" xfId="1" applyNumberFormat="1" applyFont="1" applyFill="1" applyBorder="1" applyAlignment="1">
      <alignment vertical="center" wrapText="1"/>
    </xf>
    <xf numFmtId="167" fontId="0" fillId="0" borderId="0" xfId="0" applyNumberFormat="1"/>
    <xf numFmtId="166" fontId="4" fillId="2" borderId="5" xfId="1" applyNumberFormat="1" applyFont="1" applyFill="1" applyBorder="1" applyAlignment="1">
      <alignment vertical="center" wrapText="1"/>
    </xf>
    <xf numFmtId="0" fontId="11" fillId="4" borderId="10" xfId="1" applyFont="1" applyFill="1" applyBorder="1" applyAlignment="1">
      <alignment vertical="center" wrapText="1"/>
    </xf>
    <xf numFmtId="166" fontId="6" fillId="3" borderId="5" xfId="1" applyNumberFormat="1" applyFont="1" applyFill="1" applyBorder="1" applyAlignment="1">
      <alignment horizontal="center" vertical="center" wrapText="1"/>
    </xf>
    <xf numFmtId="0" fontId="3" fillId="0" borderId="1" xfId="1" applyFont="1" applyBorder="1" applyAlignment="1">
      <alignment horizontal="left" vertical="center" wrapText="1"/>
    </xf>
    <xf numFmtId="0" fontId="3" fillId="0" borderId="6" xfId="1" applyFont="1" applyBorder="1" applyAlignment="1">
      <alignment vertical="center" wrapText="1"/>
    </xf>
    <xf numFmtId="0" fontId="3" fillId="0" borderId="18" xfId="1" applyFont="1" applyBorder="1" applyAlignment="1">
      <alignment vertical="center" wrapText="1"/>
    </xf>
    <xf numFmtId="0" fontId="3" fillId="0" borderId="11" xfId="1"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wrapText="1"/>
    </xf>
    <xf numFmtId="2" fontId="8" fillId="0" borderId="1" xfId="0" applyNumberFormat="1" applyFont="1" applyBorder="1" applyAlignment="1">
      <alignment horizontal="center" vertical="center"/>
    </xf>
    <xf numFmtId="168" fontId="8" fillId="0" borderId="1" xfId="0" applyNumberFormat="1" applyFont="1" applyBorder="1" applyAlignment="1">
      <alignment horizontal="center" vertical="center"/>
    </xf>
    <xf numFmtId="2" fontId="8" fillId="0" borderId="6" xfId="0" applyNumberFormat="1" applyFont="1" applyBorder="1" applyAlignment="1">
      <alignment horizontal="center" vertical="center"/>
    </xf>
    <xf numFmtId="168" fontId="8" fillId="0" borderId="6" xfId="0" applyNumberFormat="1" applyFont="1" applyBorder="1" applyAlignment="1">
      <alignment horizontal="center" vertical="center"/>
    </xf>
    <xf numFmtId="0" fontId="8" fillId="0" borderId="0" xfId="0" applyFont="1"/>
    <xf numFmtId="0" fontId="3" fillId="5" borderId="6" xfId="1" applyNumberFormat="1" applyFont="1" applyFill="1" applyBorder="1" applyAlignment="1">
      <alignment horizontal="center" vertical="center" wrapText="1"/>
    </xf>
    <xf numFmtId="166" fontId="6" fillId="3" borderId="5" xfId="1" applyNumberFormat="1" applyFont="1" applyFill="1" applyBorder="1" applyAlignment="1">
      <alignment horizontal="center" vertical="center" wrapText="1"/>
    </xf>
    <xf numFmtId="0" fontId="3" fillId="0" borderId="1" xfId="1" applyFont="1" applyFill="1" applyBorder="1" applyAlignment="1">
      <alignment horizontal="left" vertical="top" wrapText="1"/>
    </xf>
    <xf numFmtId="0" fontId="3" fillId="0" borderId="1"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12" fillId="0" borderId="6" xfId="0" applyFont="1" applyFill="1" applyBorder="1" applyAlignment="1">
      <alignment vertical="center" wrapText="1"/>
    </xf>
    <xf numFmtId="0" fontId="3" fillId="0" borderId="6" xfId="0" applyFont="1" applyFill="1" applyBorder="1" applyAlignment="1">
      <alignment vertical="center" wrapText="1"/>
    </xf>
    <xf numFmtId="2" fontId="3" fillId="0" borderId="6" xfId="0" applyNumberFormat="1" applyFont="1" applyFill="1" applyBorder="1" applyAlignment="1">
      <alignment vertical="center" wrapText="1"/>
    </xf>
    <xf numFmtId="165" fontId="3" fillId="0" borderId="6" xfId="0" applyNumberFormat="1" applyFont="1" applyFill="1" applyBorder="1" applyAlignment="1">
      <alignment vertical="center" wrapText="1"/>
    </xf>
    <xf numFmtId="166" fontId="3" fillId="0" borderId="6" xfId="0" applyNumberFormat="1" applyFont="1" applyFill="1" applyBorder="1" applyAlignment="1">
      <alignment vertical="center" wrapText="1"/>
    </xf>
    <xf numFmtId="0" fontId="3" fillId="5" borderId="6" xfId="1" applyNumberFormat="1" applyFont="1" applyFill="1" applyBorder="1" applyAlignment="1">
      <alignment vertical="center" wrapText="1"/>
    </xf>
    <xf numFmtId="168" fontId="14" fillId="0" borderId="7" xfId="0" applyNumberFormat="1" applyFont="1" applyBorder="1" applyAlignment="1">
      <alignment horizontal="center" vertical="center"/>
    </xf>
    <xf numFmtId="1" fontId="3" fillId="5" borderId="1" xfId="1" applyNumberFormat="1" applyFont="1" applyFill="1" applyBorder="1" applyAlignment="1">
      <alignment horizontal="center" vertical="center" wrapText="1"/>
    </xf>
    <xf numFmtId="0" fontId="0" fillId="0" borderId="0" xfId="0" applyFont="1"/>
    <xf numFmtId="165" fontId="8" fillId="0" borderId="1" xfId="1" applyNumberFormat="1" applyFont="1" applyFill="1" applyBorder="1" applyAlignment="1">
      <alignment horizontal="center" vertical="center" wrapText="1"/>
    </xf>
    <xf numFmtId="166" fontId="8" fillId="0" borderId="1" xfId="1" applyNumberFormat="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0" borderId="4" xfId="1" applyFont="1" applyBorder="1" applyAlignment="1">
      <alignment horizontal="center" vertical="center" wrapText="1"/>
    </xf>
    <xf numFmtId="166" fontId="6" fillId="0" borderId="8"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8" fillId="5" borderId="1" xfId="0" applyFont="1" applyFill="1" applyBorder="1" applyAlignment="1">
      <alignment horizontal="center" vertical="center"/>
    </xf>
    <xf numFmtId="0" fontId="4" fillId="5" borderId="15" xfId="1" applyFont="1" applyFill="1" applyBorder="1" applyAlignment="1">
      <alignment horizontal="center" vertical="center" wrapText="1"/>
    </xf>
    <xf numFmtId="0" fontId="17" fillId="6" borderId="14" xfId="1" applyFont="1" applyFill="1" applyBorder="1" applyAlignment="1">
      <alignment horizontal="center" vertical="center" wrapText="1"/>
    </xf>
    <xf numFmtId="0" fontId="18" fillId="6" borderId="14" xfId="1" applyFont="1" applyFill="1" applyBorder="1" applyAlignment="1">
      <alignment horizontal="center" vertical="center" wrapText="1"/>
    </xf>
    <xf numFmtId="0" fontId="3" fillId="5" borderId="6" xfId="1" applyNumberFormat="1" applyFont="1" applyFill="1" applyBorder="1" applyAlignment="1">
      <alignment horizontal="center" vertical="center" wrapText="1"/>
    </xf>
    <xf numFmtId="0" fontId="3" fillId="5" borderId="11" xfId="1" applyNumberFormat="1" applyFont="1" applyFill="1" applyBorder="1" applyAlignment="1">
      <alignment horizontal="center" vertical="center" wrapText="1"/>
    </xf>
    <xf numFmtId="0" fontId="3" fillId="0" borderId="6" xfId="1" applyFont="1" applyBorder="1" applyAlignment="1">
      <alignment horizontal="left" vertical="center" wrapText="1"/>
    </xf>
    <xf numFmtId="0" fontId="3" fillId="0" borderId="11" xfId="1" applyFont="1" applyBorder="1" applyAlignment="1">
      <alignment horizontal="left" vertical="center" wrapText="1"/>
    </xf>
    <xf numFmtId="0" fontId="4" fillId="0" borderId="13" xfId="1" applyFont="1" applyBorder="1" applyAlignment="1">
      <alignment horizontal="center"/>
    </xf>
    <xf numFmtId="0" fontId="4" fillId="0" borderId="5" xfId="1" applyFont="1" applyBorder="1" applyAlignment="1">
      <alignment horizontal="center"/>
    </xf>
    <xf numFmtId="166" fontId="6" fillId="3" borderId="13" xfId="1" applyNumberFormat="1" applyFont="1" applyFill="1" applyBorder="1" applyAlignment="1">
      <alignment horizontal="center" vertical="center" wrapText="1"/>
    </xf>
    <xf numFmtId="166" fontId="6" fillId="3" borderId="5" xfId="1" applyNumberFormat="1" applyFont="1" applyFill="1" applyBorder="1" applyAlignment="1">
      <alignment horizontal="center" vertical="center" wrapText="1"/>
    </xf>
    <xf numFmtId="0" fontId="3" fillId="0" borderId="1" xfId="1" applyFont="1" applyBorder="1" applyAlignment="1">
      <alignment horizontal="left"/>
    </xf>
    <xf numFmtId="166" fontId="3" fillId="0" borderId="1" xfId="1" applyNumberFormat="1" applyFont="1" applyBorder="1" applyAlignment="1">
      <alignment horizontal="center"/>
    </xf>
    <xf numFmtId="0" fontId="3" fillId="0" borderId="1" xfId="1" applyFont="1" applyBorder="1" applyAlignment="1">
      <alignment horizontal="center"/>
    </xf>
    <xf numFmtId="0" fontId="4" fillId="5" borderId="1" xfId="1" applyFont="1" applyFill="1" applyBorder="1" applyAlignment="1">
      <alignment horizontal="center"/>
    </xf>
    <xf numFmtId="0" fontId="3" fillId="5" borderId="1" xfId="1" applyFont="1" applyFill="1" applyBorder="1" applyAlignment="1">
      <alignment horizontal="center"/>
    </xf>
    <xf numFmtId="164" fontId="3" fillId="5" borderId="19" xfId="1"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164" fontId="3" fillId="5" borderId="18" xfId="1" applyNumberFormat="1" applyFont="1" applyFill="1" applyBorder="1" applyAlignment="1">
      <alignment horizontal="center" vertical="center" wrapText="1"/>
    </xf>
    <xf numFmtId="0" fontId="2" fillId="5" borderId="15" xfId="1"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0" fontId="4" fillId="5" borderId="16" xfId="1" applyFont="1" applyFill="1" applyBorder="1" applyAlignment="1">
      <alignment horizontal="center"/>
    </xf>
    <xf numFmtId="0" fontId="4" fillId="5" borderId="17" xfId="1" applyFont="1" applyFill="1" applyBorder="1" applyAlignment="1">
      <alignment horizontal="center"/>
    </xf>
    <xf numFmtId="0" fontId="4" fillId="5" borderId="12" xfId="1" applyFont="1" applyFill="1" applyBorder="1" applyAlignment="1">
      <alignment horizontal="center"/>
    </xf>
    <xf numFmtId="0" fontId="3" fillId="0" borderId="16" xfId="1" applyFont="1" applyBorder="1" applyAlignment="1">
      <alignment horizontal="left"/>
    </xf>
    <xf numFmtId="0" fontId="3" fillId="0" borderId="17" xfId="1" applyFont="1" applyBorder="1" applyAlignment="1">
      <alignment horizontal="left"/>
    </xf>
    <xf numFmtId="0" fontId="3" fillId="0" borderId="12" xfId="1" applyFont="1" applyBorder="1" applyAlignment="1">
      <alignment horizontal="left"/>
    </xf>
    <xf numFmtId="166" fontId="3" fillId="0" borderId="16" xfId="1" applyNumberFormat="1" applyFont="1" applyBorder="1" applyAlignment="1">
      <alignment horizontal="center"/>
    </xf>
    <xf numFmtId="166" fontId="3" fillId="0" borderId="12" xfId="1" applyNumberFormat="1" applyFont="1" applyBorder="1" applyAlignment="1">
      <alignment horizontal="center"/>
    </xf>
    <xf numFmtId="0" fontId="24" fillId="5" borderId="15" xfId="1" applyFont="1" applyFill="1" applyBorder="1" applyAlignment="1">
      <alignment horizontal="center" vertical="center" wrapText="1"/>
    </xf>
    <xf numFmtId="0" fontId="22" fillId="6" borderId="14" xfId="1" applyFont="1" applyFill="1" applyBorder="1" applyAlignment="1">
      <alignment horizontal="center" vertical="center" wrapText="1"/>
    </xf>
    <xf numFmtId="0" fontId="23" fillId="6" borderId="14" xfId="1" applyFont="1" applyFill="1" applyBorder="1" applyAlignment="1">
      <alignment horizontal="center" vertical="center" wrapText="1"/>
    </xf>
    <xf numFmtId="0" fontId="25" fillId="6" borderId="14"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14" fillId="0" borderId="13" xfId="0" applyFont="1" applyBorder="1" applyAlignment="1">
      <alignment horizontal="center" vertical="center"/>
    </xf>
    <xf numFmtId="0" fontId="14" fillId="0" borderId="5" xfId="0" applyFont="1" applyBorder="1" applyAlignment="1">
      <alignment horizontal="center" vertical="center"/>
    </xf>
    <xf numFmtId="166" fontId="16" fillId="3" borderId="13" xfId="1" applyNumberFormat="1" applyFont="1" applyFill="1" applyBorder="1" applyAlignment="1">
      <alignment horizontal="center" vertical="center" wrapText="1"/>
    </xf>
    <xf numFmtId="166" fontId="16" fillId="3" borderId="5" xfId="1" applyNumberFormat="1"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cellXfs>
  <cellStyles count="3">
    <cellStyle name="Excel Built-in Normal" xfId="2"/>
    <cellStyle name="Normal" xfId="0" builtinId="0"/>
    <cellStyle name="Normal 2" xfId="1"/>
  </cellStyles>
  <dxfs count="0"/>
  <tableStyles count="0" defaultTableStyle="TableStyleMedium2" defaultPivotStyle="PivotStyleLight16"/>
  <colors>
    <mruColors>
      <color rgb="FF0000CC"/>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18</xdr:row>
      <xdr:rowOff>76200</xdr:rowOff>
    </xdr:from>
    <xdr:to>
      <xdr:col>4</xdr:col>
      <xdr:colOff>297180</xdr:colOff>
      <xdr:row>18</xdr:row>
      <xdr:rowOff>1181100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3725" y="16440150"/>
          <a:ext cx="1097280" cy="1104900"/>
        </a:xfrm>
        <a:prstGeom prst="rect">
          <a:avLst/>
        </a:prstGeom>
      </xdr:spPr>
    </xdr:pic>
    <xdr:clientData/>
  </xdr:twoCellAnchor>
  <xdr:twoCellAnchor editAs="oneCell">
    <xdr:from>
      <xdr:col>3</xdr:col>
      <xdr:colOff>57150</xdr:colOff>
      <xdr:row>27</xdr:row>
      <xdr:rowOff>36627</xdr:rowOff>
    </xdr:from>
    <xdr:to>
      <xdr:col>4</xdr:col>
      <xdr:colOff>752475</xdr:colOff>
      <xdr:row>27</xdr:row>
      <xdr:rowOff>771525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62325" y="28621152"/>
          <a:ext cx="1333500" cy="734898"/>
        </a:xfrm>
        <a:prstGeom prst="rect">
          <a:avLst/>
        </a:prstGeom>
      </xdr:spPr>
    </xdr:pic>
    <xdr:clientData/>
  </xdr:twoCellAnchor>
  <xdr:twoCellAnchor editAs="oneCell">
    <xdr:from>
      <xdr:col>3</xdr:col>
      <xdr:colOff>152401</xdr:colOff>
      <xdr:row>31</xdr:row>
      <xdr:rowOff>116033</xdr:rowOff>
    </xdr:from>
    <xdr:to>
      <xdr:col>4</xdr:col>
      <xdr:colOff>590550</xdr:colOff>
      <xdr:row>31</xdr:row>
      <xdr:rowOff>1045034</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57576" y="31310408"/>
          <a:ext cx="1076324" cy="929001"/>
        </a:xfrm>
        <a:prstGeom prst="rect">
          <a:avLst/>
        </a:prstGeom>
      </xdr:spPr>
    </xdr:pic>
    <xdr:clientData/>
  </xdr:twoCellAnchor>
  <xdr:twoCellAnchor editAs="oneCell">
    <xdr:from>
      <xdr:col>3</xdr:col>
      <xdr:colOff>95251</xdr:colOff>
      <xdr:row>29</xdr:row>
      <xdr:rowOff>85725</xdr:rowOff>
    </xdr:from>
    <xdr:to>
      <xdr:col>5</xdr:col>
      <xdr:colOff>169653</xdr:colOff>
      <xdr:row>29</xdr:row>
      <xdr:rowOff>1057275</xdr:rowOff>
    </xdr:to>
    <xdr:pic>
      <xdr:nvPicPr>
        <xdr:cNvPr id="2" name="Picture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29001" y="27917775"/>
          <a:ext cx="1503152"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18</xdr:row>
      <xdr:rowOff>76200</xdr:rowOff>
    </xdr:from>
    <xdr:to>
      <xdr:col>4</xdr:col>
      <xdr:colOff>297180</xdr:colOff>
      <xdr:row>18</xdr:row>
      <xdr:rowOff>1181100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7145000"/>
          <a:ext cx="1097280" cy="1104900"/>
        </a:xfrm>
        <a:prstGeom prst="rect">
          <a:avLst/>
        </a:prstGeom>
      </xdr:spPr>
    </xdr:pic>
    <xdr:clientData/>
  </xdr:twoCellAnchor>
  <xdr:twoCellAnchor editAs="oneCell">
    <xdr:from>
      <xdr:col>3</xdr:col>
      <xdr:colOff>238125</xdr:colOff>
      <xdr:row>27</xdr:row>
      <xdr:rowOff>274753</xdr:rowOff>
    </xdr:from>
    <xdr:to>
      <xdr:col>4</xdr:col>
      <xdr:colOff>390525</xdr:colOff>
      <xdr:row>27</xdr:row>
      <xdr:rowOff>710443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3300" y="28859278"/>
          <a:ext cx="790575" cy="435690"/>
        </a:xfrm>
        <a:prstGeom prst="rect">
          <a:avLst/>
        </a:prstGeom>
      </xdr:spPr>
    </xdr:pic>
    <xdr:clientData/>
  </xdr:twoCellAnchor>
  <xdr:twoCellAnchor editAs="oneCell">
    <xdr:from>
      <xdr:col>3</xdr:col>
      <xdr:colOff>152401</xdr:colOff>
      <xdr:row>31</xdr:row>
      <xdr:rowOff>116033</xdr:rowOff>
    </xdr:from>
    <xdr:to>
      <xdr:col>4</xdr:col>
      <xdr:colOff>590550</xdr:colOff>
      <xdr:row>31</xdr:row>
      <xdr:rowOff>1045034</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57576" y="31310408"/>
          <a:ext cx="1076324" cy="929001"/>
        </a:xfrm>
        <a:prstGeom prst="rect">
          <a:avLst/>
        </a:prstGeom>
      </xdr:spPr>
    </xdr:pic>
    <xdr:clientData/>
  </xdr:twoCellAnchor>
  <xdr:twoCellAnchor editAs="oneCell">
    <xdr:from>
      <xdr:col>3</xdr:col>
      <xdr:colOff>28577</xdr:colOff>
      <xdr:row>29</xdr:row>
      <xdr:rowOff>47625</xdr:rowOff>
    </xdr:from>
    <xdr:to>
      <xdr:col>5</xdr:col>
      <xdr:colOff>102979</xdr:colOff>
      <xdr:row>29</xdr:row>
      <xdr:rowOff>1019175</xdr:rowOff>
    </xdr:to>
    <xdr:pic>
      <xdr:nvPicPr>
        <xdr:cNvPr id="7"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352802" y="27822525"/>
          <a:ext cx="1503152"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17</xdr:row>
      <xdr:rowOff>76200</xdr:rowOff>
    </xdr:from>
    <xdr:to>
      <xdr:col>4</xdr:col>
      <xdr:colOff>297180</xdr:colOff>
      <xdr:row>17</xdr:row>
      <xdr:rowOff>1181100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7145000"/>
          <a:ext cx="1097280" cy="1104900"/>
        </a:xfrm>
        <a:prstGeom prst="rect">
          <a:avLst/>
        </a:prstGeom>
      </xdr:spPr>
    </xdr:pic>
    <xdr:clientData/>
  </xdr:twoCellAnchor>
  <xdr:twoCellAnchor editAs="oneCell">
    <xdr:from>
      <xdr:col>3</xdr:col>
      <xdr:colOff>238125</xdr:colOff>
      <xdr:row>26</xdr:row>
      <xdr:rowOff>274753</xdr:rowOff>
    </xdr:from>
    <xdr:to>
      <xdr:col>4</xdr:col>
      <xdr:colOff>390525</xdr:colOff>
      <xdr:row>26</xdr:row>
      <xdr:rowOff>710443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3300" y="28859278"/>
          <a:ext cx="790575" cy="435690"/>
        </a:xfrm>
        <a:prstGeom prst="rect">
          <a:avLst/>
        </a:prstGeom>
      </xdr:spPr>
    </xdr:pic>
    <xdr:clientData/>
  </xdr:twoCellAnchor>
  <xdr:twoCellAnchor editAs="oneCell">
    <xdr:from>
      <xdr:col>3</xdr:col>
      <xdr:colOff>152401</xdr:colOff>
      <xdr:row>31</xdr:row>
      <xdr:rowOff>116033</xdr:rowOff>
    </xdr:from>
    <xdr:to>
      <xdr:col>4</xdr:col>
      <xdr:colOff>590550</xdr:colOff>
      <xdr:row>31</xdr:row>
      <xdr:rowOff>1045034</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57576" y="31310408"/>
          <a:ext cx="1076324" cy="929001"/>
        </a:xfrm>
        <a:prstGeom prst="rect">
          <a:avLst/>
        </a:prstGeom>
      </xdr:spPr>
    </xdr:pic>
    <xdr:clientData/>
  </xdr:twoCellAnchor>
  <xdr:twoCellAnchor editAs="oneCell">
    <xdr:from>
      <xdr:col>2</xdr:col>
      <xdr:colOff>228600</xdr:colOff>
      <xdr:row>28</xdr:row>
      <xdr:rowOff>152400</xdr:rowOff>
    </xdr:from>
    <xdr:to>
      <xdr:col>4</xdr:col>
      <xdr:colOff>779252</xdr:colOff>
      <xdr:row>28</xdr:row>
      <xdr:rowOff>1123950</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19450" y="25441275"/>
          <a:ext cx="1503152" cy="971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20</xdr:row>
      <xdr:rowOff>76200</xdr:rowOff>
    </xdr:from>
    <xdr:to>
      <xdr:col>4</xdr:col>
      <xdr:colOff>297180</xdr:colOff>
      <xdr:row>20</xdr:row>
      <xdr:rowOff>1181100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7145000"/>
          <a:ext cx="1097280" cy="1104900"/>
        </a:xfrm>
        <a:prstGeom prst="rect">
          <a:avLst/>
        </a:prstGeom>
      </xdr:spPr>
    </xdr:pic>
    <xdr:clientData/>
  </xdr:twoCellAnchor>
  <xdr:twoCellAnchor editAs="oneCell">
    <xdr:from>
      <xdr:col>3</xdr:col>
      <xdr:colOff>238125</xdr:colOff>
      <xdr:row>29</xdr:row>
      <xdr:rowOff>274753</xdr:rowOff>
    </xdr:from>
    <xdr:to>
      <xdr:col>4</xdr:col>
      <xdr:colOff>390525</xdr:colOff>
      <xdr:row>29</xdr:row>
      <xdr:rowOff>710443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3300" y="28859278"/>
          <a:ext cx="790575" cy="435690"/>
        </a:xfrm>
        <a:prstGeom prst="rect">
          <a:avLst/>
        </a:prstGeom>
      </xdr:spPr>
    </xdr:pic>
    <xdr:clientData/>
  </xdr:twoCellAnchor>
  <xdr:twoCellAnchor editAs="oneCell">
    <xdr:from>
      <xdr:col>3</xdr:col>
      <xdr:colOff>152401</xdr:colOff>
      <xdr:row>34</xdr:row>
      <xdr:rowOff>116033</xdr:rowOff>
    </xdr:from>
    <xdr:to>
      <xdr:col>4</xdr:col>
      <xdr:colOff>590550</xdr:colOff>
      <xdr:row>34</xdr:row>
      <xdr:rowOff>1045034</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57576" y="31310408"/>
          <a:ext cx="1076324" cy="929001"/>
        </a:xfrm>
        <a:prstGeom prst="rect">
          <a:avLst/>
        </a:prstGeom>
      </xdr:spPr>
    </xdr:pic>
    <xdr:clientData/>
  </xdr:twoCellAnchor>
  <xdr:twoCellAnchor editAs="oneCell">
    <xdr:from>
      <xdr:col>3</xdr:col>
      <xdr:colOff>95250</xdr:colOff>
      <xdr:row>31</xdr:row>
      <xdr:rowOff>19050</xdr:rowOff>
    </xdr:from>
    <xdr:to>
      <xdr:col>5</xdr:col>
      <xdr:colOff>169652</xdr:colOff>
      <xdr:row>31</xdr:row>
      <xdr:rowOff>990600</xdr:rowOff>
    </xdr:to>
    <xdr:pic>
      <xdr:nvPicPr>
        <xdr:cNvPr id="6"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00425" y="30270450"/>
          <a:ext cx="1503152" cy="971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152400</xdr:colOff>
      <xdr:row>10</xdr:row>
      <xdr:rowOff>76200</xdr:rowOff>
    </xdr:from>
    <xdr:to>
      <xdr:col>4</xdr:col>
      <xdr:colOff>297180</xdr:colOff>
      <xdr:row>10</xdr:row>
      <xdr:rowOff>1181100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7145000"/>
          <a:ext cx="1097280" cy="1104900"/>
        </a:xfrm>
        <a:prstGeom prst="rect">
          <a:avLst/>
        </a:prstGeom>
      </xdr:spPr>
    </xdr:pic>
    <xdr:clientData/>
  </xdr:twoCellAnchor>
  <xdr:twoCellAnchor editAs="oneCell">
    <xdr:from>
      <xdr:col>3</xdr:col>
      <xdr:colOff>238125</xdr:colOff>
      <xdr:row>19</xdr:row>
      <xdr:rowOff>274753</xdr:rowOff>
    </xdr:from>
    <xdr:to>
      <xdr:col>4</xdr:col>
      <xdr:colOff>390525</xdr:colOff>
      <xdr:row>19</xdr:row>
      <xdr:rowOff>710443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3300" y="28859278"/>
          <a:ext cx="790575" cy="435690"/>
        </a:xfrm>
        <a:prstGeom prst="rect">
          <a:avLst/>
        </a:prstGeom>
      </xdr:spPr>
    </xdr:pic>
    <xdr:clientData/>
  </xdr:twoCellAnchor>
  <xdr:twoCellAnchor editAs="oneCell">
    <xdr:from>
      <xdr:col>3</xdr:col>
      <xdr:colOff>152401</xdr:colOff>
      <xdr:row>23</xdr:row>
      <xdr:rowOff>116033</xdr:rowOff>
    </xdr:from>
    <xdr:to>
      <xdr:col>4</xdr:col>
      <xdr:colOff>590550</xdr:colOff>
      <xdr:row>23</xdr:row>
      <xdr:rowOff>1045034</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57576" y="31310408"/>
          <a:ext cx="1076324" cy="929001"/>
        </a:xfrm>
        <a:prstGeom prst="rect">
          <a:avLst/>
        </a:prstGeom>
      </xdr:spPr>
    </xdr:pic>
    <xdr:clientData/>
  </xdr:twoCellAnchor>
  <xdr:twoCellAnchor editAs="oneCell">
    <xdr:from>
      <xdr:col>2</xdr:col>
      <xdr:colOff>285750</xdr:colOff>
      <xdr:row>21</xdr:row>
      <xdr:rowOff>57150</xdr:rowOff>
    </xdr:from>
    <xdr:to>
      <xdr:col>5</xdr:col>
      <xdr:colOff>45827</xdr:colOff>
      <xdr:row>21</xdr:row>
      <xdr:rowOff>1028700</xdr:rowOff>
    </xdr:to>
    <xdr:pic>
      <xdr:nvPicPr>
        <xdr:cNvPr id="8" name="Picture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76600" y="14992350"/>
          <a:ext cx="1503152"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28" workbookViewId="0">
      <selection activeCell="I111" sqref="I111"/>
    </sheetView>
  </sheetViews>
  <sheetFormatPr defaultRowHeight="15"/>
  <cols>
    <col min="1" max="1" width="5.7109375" customWidth="1"/>
    <col min="2" max="2" width="39.5703125" customWidth="1"/>
    <col min="3" max="3" width="4.7109375" customWidth="1"/>
    <col min="4" max="4" width="9.5703125" customWidth="1"/>
    <col min="5" max="5" width="11.85546875" customWidth="1"/>
    <col min="6" max="6" width="15.140625" customWidth="1"/>
    <col min="12" max="12" width="81.42578125" customWidth="1"/>
  </cols>
  <sheetData>
    <row r="1" spans="1:6" ht="39.75" customHeight="1" thickBot="1">
      <c r="A1" s="72" t="s">
        <v>53</v>
      </c>
      <c r="B1" s="72"/>
      <c r="C1" s="72"/>
      <c r="D1" s="72"/>
      <c r="E1" s="72"/>
      <c r="F1" s="72"/>
    </row>
    <row r="2" spans="1:6" ht="31.5" customHeight="1">
      <c r="A2" s="73" t="s">
        <v>83</v>
      </c>
      <c r="B2" s="74"/>
      <c r="C2" s="74"/>
      <c r="D2" s="74"/>
      <c r="E2" s="74"/>
      <c r="F2" s="74"/>
    </row>
    <row r="3" spans="1:6" ht="31.5" customHeight="1" thickBot="1">
      <c r="A3" s="5"/>
      <c r="B3" s="5" t="s">
        <v>0</v>
      </c>
      <c r="C3" s="5" t="s">
        <v>1</v>
      </c>
      <c r="D3" s="5" t="s">
        <v>2</v>
      </c>
      <c r="E3" s="5" t="s">
        <v>3</v>
      </c>
      <c r="F3" s="5" t="s">
        <v>4</v>
      </c>
    </row>
    <row r="4" spans="1:6" ht="16.5" thickBot="1">
      <c r="A4" s="7">
        <v>1</v>
      </c>
      <c r="B4" s="8" t="s">
        <v>16</v>
      </c>
      <c r="C4" s="9"/>
      <c r="D4" s="9"/>
      <c r="E4" s="9"/>
      <c r="F4" s="10"/>
    </row>
    <row r="5" spans="1:6" ht="198" customHeight="1">
      <c r="A5" s="22">
        <v>1.1000000000000001</v>
      </c>
      <c r="B5" s="30" t="s">
        <v>18</v>
      </c>
      <c r="C5" s="14" t="s">
        <v>7</v>
      </c>
      <c r="D5" s="25">
        <v>31</v>
      </c>
      <c r="E5" s="4"/>
      <c r="F5" s="11">
        <f>D5*E5</f>
        <v>0</v>
      </c>
    </row>
    <row r="6" spans="1:6" ht="140.25" customHeight="1">
      <c r="A6" s="22">
        <v>1.2</v>
      </c>
      <c r="B6" s="30" t="s">
        <v>100</v>
      </c>
      <c r="C6" s="14" t="s">
        <v>7</v>
      </c>
      <c r="D6" s="25">
        <v>29</v>
      </c>
      <c r="E6" s="4"/>
      <c r="F6" s="11">
        <f>D6*E6</f>
        <v>0</v>
      </c>
    </row>
    <row r="7" spans="1:6" ht="114.75" customHeight="1">
      <c r="A7" s="22">
        <v>1.3</v>
      </c>
      <c r="B7" s="30" t="s">
        <v>54</v>
      </c>
      <c r="C7" s="14" t="s">
        <v>7</v>
      </c>
      <c r="D7" s="25">
        <v>29</v>
      </c>
      <c r="E7" s="4"/>
      <c r="F7" s="11">
        <f t="shared" ref="F7:F10" si="0">D7*E7</f>
        <v>0</v>
      </c>
    </row>
    <row r="8" spans="1:6" ht="131.25" customHeight="1">
      <c r="A8" s="22">
        <v>1.4</v>
      </c>
      <c r="B8" s="30" t="s">
        <v>102</v>
      </c>
      <c r="C8" s="14" t="s">
        <v>7</v>
      </c>
      <c r="D8" s="25">
        <v>2</v>
      </c>
      <c r="E8" s="4"/>
      <c r="F8" s="11">
        <f t="shared" si="0"/>
        <v>0</v>
      </c>
    </row>
    <row r="9" spans="1:6" ht="69" customHeight="1">
      <c r="A9" s="22">
        <v>1.5</v>
      </c>
      <c r="B9" s="30" t="s">
        <v>55</v>
      </c>
      <c r="C9" s="14" t="s">
        <v>7</v>
      </c>
      <c r="D9" s="25">
        <v>2</v>
      </c>
      <c r="E9" s="4"/>
      <c r="F9" s="11">
        <f t="shared" si="0"/>
        <v>0</v>
      </c>
    </row>
    <row r="10" spans="1:6" ht="49.5" customHeight="1" thickBot="1">
      <c r="A10" s="22">
        <v>1.6</v>
      </c>
      <c r="B10" s="30" t="s">
        <v>65</v>
      </c>
      <c r="C10" s="14" t="s">
        <v>8</v>
      </c>
      <c r="D10" s="25">
        <v>31</v>
      </c>
      <c r="E10" s="4"/>
      <c r="F10" s="11">
        <f t="shared" si="0"/>
        <v>0</v>
      </c>
    </row>
    <row r="11" spans="1:6" ht="24" customHeight="1" thickBot="1">
      <c r="A11" s="15"/>
      <c r="B11" s="15"/>
      <c r="C11" s="15"/>
      <c r="D11" s="15"/>
      <c r="E11" s="16" t="s">
        <v>6</v>
      </c>
      <c r="F11" s="17">
        <f>SUM(F5:F10)</f>
        <v>0</v>
      </c>
    </row>
    <row r="12" spans="1:6" ht="27" customHeight="1" thickBot="1">
      <c r="A12" s="7">
        <v>2</v>
      </c>
      <c r="B12" s="8" t="s">
        <v>17</v>
      </c>
      <c r="C12" s="9"/>
      <c r="D12" s="9"/>
      <c r="E12" s="9"/>
      <c r="F12" s="10"/>
    </row>
    <row r="13" spans="1:6" ht="126" customHeight="1">
      <c r="A13" s="23">
        <v>2.1</v>
      </c>
      <c r="B13" s="13" t="s">
        <v>19</v>
      </c>
      <c r="C13" s="14" t="s">
        <v>7</v>
      </c>
      <c r="D13" s="25">
        <v>24</v>
      </c>
      <c r="E13" s="4"/>
      <c r="F13" s="11">
        <f>D13*E13</f>
        <v>0</v>
      </c>
    </row>
    <row r="14" spans="1:6" ht="129.75" customHeight="1">
      <c r="A14" s="23">
        <v>2.2000000000000002</v>
      </c>
      <c r="B14" s="13" t="s">
        <v>114</v>
      </c>
      <c r="C14" s="14" t="s">
        <v>9</v>
      </c>
      <c r="D14" s="26">
        <v>24</v>
      </c>
      <c r="E14" s="4"/>
      <c r="F14" s="11">
        <f>D14*E14</f>
        <v>0</v>
      </c>
    </row>
    <row r="15" spans="1:6" ht="74.25" customHeight="1">
      <c r="A15" s="23">
        <v>2.2999999999999998</v>
      </c>
      <c r="B15" s="13" t="s">
        <v>91</v>
      </c>
      <c r="C15" s="3" t="s">
        <v>9</v>
      </c>
      <c r="D15" s="26">
        <v>14</v>
      </c>
      <c r="E15" s="4"/>
      <c r="F15" s="11">
        <f t="shared" ref="F15:F16" si="1">D15*E15</f>
        <v>0</v>
      </c>
    </row>
    <row r="16" spans="1:6" ht="96" customHeight="1" thickBot="1">
      <c r="A16" s="23">
        <v>2.4</v>
      </c>
      <c r="B16" s="13" t="s">
        <v>20</v>
      </c>
      <c r="C16" s="3" t="s">
        <v>7</v>
      </c>
      <c r="D16" s="26">
        <v>14</v>
      </c>
      <c r="E16" s="4"/>
      <c r="F16" s="11">
        <f t="shared" si="1"/>
        <v>0</v>
      </c>
    </row>
    <row r="17" spans="1:7" ht="21.75" customHeight="1" thickBot="1">
      <c r="A17" s="15"/>
      <c r="B17" s="15"/>
      <c r="C17" s="15"/>
      <c r="D17" s="15"/>
      <c r="E17" s="16" t="s">
        <v>6</v>
      </c>
      <c r="F17" s="27">
        <f>SUM(F13:F16)</f>
        <v>0</v>
      </c>
    </row>
    <row r="18" spans="1:7" ht="16.5" thickBot="1">
      <c r="A18" s="7">
        <v>3</v>
      </c>
      <c r="B18" s="8" t="s">
        <v>15</v>
      </c>
      <c r="C18" s="9"/>
      <c r="D18" s="9"/>
      <c r="E18" s="9"/>
      <c r="F18" s="35"/>
    </row>
    <row r="19" spans="1:7" ht="101.25" customHeight="1">
      <c r="A19" s="75">
        <v>3.1</v>
      </c>
      <c r="B19" s="77" t="s">
        <v>23</v>
      </c>
      <c r="C19" s="31"/>
      <c r="D19" s="32"/>
      <c r="E19" s="32"/>
      <c r="F19" s="33"/>
    </row>
    <row r="20" spans="1:7" ht="20.25" customHeight="1">
      <c r="A20" s="76"/>
      <c r="B20" s="78"/>
      <c r="C20" s="3" t="s">
        <v>7</v>
      </c>
      <c r="D20" s="24">
        <v>60</v>
      </c>
      <c r="E20" s="4"/>
      <c r="F20" s="11">
        <f>D20*E20</f>
        <v>0</v>
      </c>
    </row>
    <row r="21" spans="1:7" ht="55.5" customHeight="1">
      <c r="A21" s="22">
        <v>3.2</v>
      </c>
      <c r="B21" s="38" t="s">
        <v>21</v>
      </c>
      <c r="C21" s="3" t="s">
        <v>7</v>
      </c>
      <c r="D21" s="24">
        <v>32</v>
      </c>
      <c r="E21" s="4"/>
      <c r="F21" s="11">
        <f>D21*E21</f>
        <v>0</v>
      </c>
    </row>
    <row r="22" spans="1:7" ht="66" customHeight="1">
      <c r="A22" s="22">
        <v>3.3</v>
      </c>
      <c r="B22" s="38" t="s">
        <v>22</v>
      </c>
      <c r="C22" s="3" t="s">
        <v>7</v>
      </c>
      <c r="D22" s="24">
        <v>6</v>
      </c>
      <c r="E22" s="4"/>
      <c r="F22" s="11">
        <f>D22*E22</f>
        <v>0</v>
      </c>
    </row>
    <row r="23" spans="1:7" s="29" customFormat="1" ht="264" customHeight="1">
      <c r="A23" s="49">
        <v>3.4</v>
      </c>
      <c r="B23" s="56" t="s">
        <v>141</v>
      </c>
      <c r="C23" s="57" t="s">
        <v>5</v>
      </c>
      <c r="D23" s="58">
        <v>435</v>
      </c>
      <c r="E23" s="59"/>
      <c r="F23" s="60">
        <f>D23*E23</f>
        <v>0</v>
      </c>
      <c r="G23" s="28"/>
    </row>
    <row r="24" spans="1:7" ht="132.75" customHeight="1">
      <c r="A24" s="22">
        <v>3.5</v>
      </c>
      <c r="B24" s="2" t="s">
        <v>120</v>
      </c>
      <c r="C24" s="6" t="s">
        <v>7</v>
      </c>
      <c r="D24" s="6">
        <v>8</v>
      </c>
      <c r="E24" s="4"/>
      <c r="F24" s="11">
        <f t="shared" ref="F24:F25" si="2">D24*E24</f>
        <v>0</v>
      </c>
    </row>
    <row r="25" spans="1:7" ht="75" customHeight="1" thickBot="1">
      <c r="A25" s="22">
        <v>3.6</v>
      </c>
      <c r="B25" s="21" t="s">
        <v>24</v>
      </c>
      <c r="C25" s="6" t="s">
        <v>9</v>
      </c>
      <c r="D25" s="24">
        <v>5</v>
      </c>
      <c r="E25" s="4"/>
      <c r="F25" s="11">
        <f t="shared" si="2"/>
        <v>0</v>
      </c>
    </row>
    <row r="26" spans="1:7" ht="23.25" customHeight="1" thickBot="1">
      <c r="A26" s="15"/>
      <c r="B26" s="15"/>
      <c r="C26" s="15"/>
      <c r="D26" s="15"/>
      <c r="E26" s="16" t="s">
        <v>6</v>
      </c>
      <c r="F26" s="27">
        <f>SUM(F20:F25)</f>
        <v>0</v>
      </c>
      <c r="G26" s="34"/>
    </row>
    <row r="27" spans="1:7" ht="22.5" customHeight="1" thickBot="1">
      <c r="A27" s="7">
        <v>4</v>
      </c>
      <c r="B27" s="8" t="s">
        <v>121</v>
      </c>
      <c r="C27" s="9"/>
      <c r="D27" s="9"/>
      <c r="E27" s="9"/>
      <c r="F27" s="10"/>
    </row>
    <row r="28" spans="1:7" ht="67.5" customHeight="1">
      <c r="A28" s="88">
        <v>4.0999999999999996</v>
      </c>
      <c r="B28" s="77" t="s">
        <v>25</v>
      </c>
      <c r="C28" s="31"/>
      <c r="D28" s="32"/>
      <c r="E28" s="32"/>
      <c r="F28" s="33"/>
    </row>
    <row r="29" spans="1:7" ht="26.25" customHeight="1" thickBot="1">
      <c r="A29" s="89"/>
      <c r="B29" s="78"/>
      <c r="C29" s="3" t="s">
        <v>8</v>
      </c>
      <c r="D29" s="24">
        <v>22</v>
      </c>
      <c r="E29" s="4"/>
      <c r="F29" s="11">
        <f>D29*E29</f>
        <v>0</v>
      </c>
    </row>
    <row r="30" spans="1:7" ht="96.75" customHeight="1">
      <c r="A30" s="88">
        <v>4.2</v>
      </c>
      <c r="B30" s="39" t="s">
        <v>142</v>
      </c>
      <c r="C30" s="31"/>
      <c r="D30" s="32"/>
      <c r="E30" s="32"/>
      <c r="F30" s="33"/>
    </row>
    <row r="31" spans="1:7" ht="24.75" customHeight="1" thickBot="1">
      <c r="A31" s="89"/>
      <c r="B31" s="41" t="s">
        <v>26</v>
      </c>
      <c r="C31" s="3" t="s">
        <v>8</v>
      </c>
      <c r="D31" s="24">
        <v>22</v>
      </c>
      <c r="E31" s="4"/>
      <c r="F31" s="11">
        <f>D31*E31</f>
        <v>0</v>
      </c>
    </row>
    <row r="32" spans="1:7" ht="93.75" customHeight="1">
      <c r="A32" s="88">
        <v>4.3</v>
      </c>
      <c r="B32" s="39" t="s">
        <v>122</v>
      </c>
      <c r="C32" s="31"/>
      <c r="D32" s="32"/>
      <c r="E32" s="32"/>
      <c r="F32" s="33"/>
    </row>
    <row r="33" spans="1:6" ht="25.5" customHeight="1">
      <c r="A33" s="90"/>
      <c r="B33" s="40" t="s">
        <v>27</v>
      </c>
      <c r="C33" s="3" t="s">
        <v>8</v>
      </c>
      <c r="D33" s="24">
        <v>20</v>
      </c>
      <c r="E33" s="4"/>
      <c r="F33" s="11">
        <f>D33*E33</f>
        <v>0</v>
      </c>
    </row>
    <row r="34" spans="1:6" ht="24" customHeight="1" thickBot="1">
      <c r="A34" s="89"/>
      <c r="B34" s="41" t="s">
        <v>28</v>
      </c>
      <c r="C34" s="3" t="s">
        <v>8</v>
      </c>
      <c r="D34" s="24">
        <v>10</v>
      </c>
      <c r="E34" s="4"/>
      <c r="F34" s="11">
        <f>D34*E34</f>
        <v>0</v>
      </c>
    </row>
    <row r="35" spans="1:6" ht="73.5" customHeight="1">
      <c r="A35" s="88">
        <v>4.4000000000000004</v>
      </c>
      <c r="B35" s="39" t="s">
        <v>45</v>
      </c>
      <c r="C35" s="31"/>
      <c r="D35" s="32"/>
      <c r="E35" s="32"/>
      <c r="F35" s="33"/>
    </row>
    <row r="36" spans="1:6" ht="29.25" customHeight="1" thickBot="1">
      <c r="A36" s="89"/>
      <c r="B36" s="41" t="s">
        <v>26</v>
      </c>
      <c r="C36" s="3" t="s">
        <v>8</v>
      </c>
      <c r="D36" s="24">
        <v>2</v>
      </c>
      <c r="E36" s="4"/>
      <c r="F36" s="11">
        <f>D36*E36</f>
        <v>0</v>
      </c>
    </row>
    <row r="37" spans="1:6" ht="87.75" customHeight="1">
      <c r="A37" s="88">
        <v>4.5</v>
      </c>
      <c r="B37" s="39" t="s">
        <v>44</v>
      </c>
      <c r="C37" s="31"/>
      <c r="D37" s="32"/>
      <c r="E37" s="32"/>
      <c r="F37" s="33"/>
    </row>
    <row r="38" spans="1:6" ht="25.5" customHeight="1">
      <c r="A38" s="90"/>
      <c r="B38" s="40" t="s">
        <v>27</v>
      </c>
      <c r="C38" s="3" t="s">
        <v>8</v>
      </c>
      <c r="D38" s="24">
        <v>2</v>
      </c>
      <c r="E38" s="4"/>
      <c r="F38" s="11">
        <f>D38*E38</f>
        <v>0</v>
      </c>
    </row>
    <row r="39" spans="1:6" ht="24" customHeight="1" thickBot="1">
      <c r="A39" s="89"/>
      <c r="B39" s="41" t="s">
        <v>28</v>
      </c>
      <c r="C39" s="3" t="s">
        <v>8</v>
      </c>
      <c r="D39" s="24">
        <v>2</v>
      </c>
      <c r="E39" s="4"/>
      <c r="F39" s="11">
        <f>D39*E39</f>
        <v>0</v>
      </c>
    </row>
    <row r="40" spans="1:6" ht="23.25" customHeight="1" thickBot="1">
      <c r="A40" s="15"/>
      <c r="B40" s="15"/>
      <c r="C40" s="15"/>
      <c r="D40" s="15"/>
      <c r="E40" s="16"/>
      <c r="F40" s="17">
        <f>SUM(F28:F39)</f>
        <v>0</v>
      </c>
    </row>
    <row r="41" spans="1:6" ht="14.25" customHeight="1">
      <c r="A41" s="15"/>
      <c r="B41" s="1"/>
      <c r="C41" s="1"/>
      <c r="D41" s="1"/>
      <c r="E41" s="1"/>
      <c r="F41" s="1"/>
    </row>
    <row r="42" spans="1:6" ht="15.75">
      <c r="A42" s="86" t="str">
        <f>A2</f>
        <v>Lot 1:  Block R1</v>
      </c>
      <c r="B42" s="87"/>
      <c r="C42" s="87"/>
      <c r="D42" s="87"/>
      <c r="E42" s="87"/>
      <c r="F42" s="87"/>
    </row>
    <row r="43" spans="1:6" ht="15.75">
      <c r="A43" s="18">
        <v>1</v>
      </c>
      <c r="B43" s="83" t="s">
        <v>113</v>
      </c>
      <c r="C43" s="83"/>
      <c r="D43" s="83"/>
      <c r="E43" s="84">
        <f>F11</f>
        <v>0</v>
      </c>
      <c r="F43" s="85"/>
    </row>
    <row r="44" spans="1:6" ht="15.75">
      <c r="A44" s="18">
        <v>2</v>
      </c>
      <c r="B44" s="83" t="str">
        <f>B12</f>
        <v>AC installation</v>
      </c>
      <c r="C44" s="83"/>
      <c r="D44" s="83"/>
      <c r="E44" s="84">
        <f>F17</f>
        <v>0</v>
      </c>
      <c r="F44" s="85"/>
    </row>
    <row r="45" spans="1:6" ht="15.75">
      <c r="A45" s="18">
        <v>3</v>
      </c>
      <c r="B45" s="83" t="str">
        <f>B18</f>
        <v>Façade insulation</v>
      </c>
      <c r="C45" s="83"/>
      <c r="D45" s="83"/>
      <c r="E45" s="84">
        <f>F26</f>
        <v>0</v>
      </c>
      <c r="F45" s="85"/>
    </row>
    <row r="46" spans="1:6" ht="16.5" thickBot="1">
      <c r="A46" s="18">
        <v>4</v>
      </c>
      <c r="B46" s="83" t="str">
        <f>B27</f>
        <v>Sewerage/water piping insulation</v>
      </c>
      <c r="C46" s="83"/>
      <c r="D46" s="83"/>
      <c r="E46" s="84">
        <f>F40</f>
        <v>0</v>
      </c>
      <c r="F46" s="85"/>
    </row>
    <row r="47" spans="1:6" ht="16.5" thickBot="1">
      <c r="A47" s="12"/>
      <c r="B47" s="12"/>
      <c r="C47" s="79" t="s">
        <v>6</v>
      </c>
      <c r="D47" s="80"/>
      <c r="E47" s="81">
        <f>SUM(E43:E46)</f>
        <v>0</v>
      </c>
      <c r="F47" s="82"/>
    </row>
  </sheetData>
  <mergeCells count="21">
    <mergeCell ref="A37:A39"/>
    <mergeCell ref="A28:A29"/>
    <mergeCell ref="B28:B29"/>
    <mergeCell ref="A30:A31"/>
    <mergeCell ref="A32:A34"/>
    <mergeCell ref="A1:F1"/>
    <mergeCell ref="A2:F2"/>
    <mergeCell ref="A19:A20"/>
    <mergeCell ref="B19:B20"/>
    <mergeCell ref="C47:D47"/>
    <mergeCell ref="E47:F47"/>
    <mergeCell ref="B46:D46"/>
    <mergeCell ref="E46:F46"/>
    <mergeCell ref="B45:D45"/>
    <mergeCell ref="E45:F45"/>
    <mergeCell ref="A42:F42"/>
    <mergeCell ref="B43:D43"/>
    <mergeCell ref="E43:F43"/>
    <mergeCell ref="B44:D44"/>
    <mergeCell ref="E44:F44"/>
    <mergeCell ref="A35:A3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L17" sqref="L17"/>
    </sheetView>
  </sheetViews>
  <sheetFormatPr defaultRowHeight="15"/>
  <cols>
    <col min="1" max="1" width="5.7109375" customWidth="1"/>
    <col min="2" max="2" width="34.140625" customWidth="1"/>
    <col min="3" max="3" width="11" customWidth="1"/>
    <col min="4" max="4" width="1" customWidth="1"/>
    <col min="5" max="5" width="16" customWidth="1"/>
    <col min="6" max="6" width="15.85546875" customWidth="1"/>
  </cols>
  <sheetData>
    <row r="1" spans="1:6" ht="47.25" customHeight="1" thickBot="1">
      <c r="A1" s="91" t="str">
        <f>'Lot1-R1'!A1:F1</f>
        <v>Upgrade of facilities 
in  EULEX Center - Mitrovica</v>
      </c>
      <c r="B1" s="91"/>
      <c r="C1" s="91"/>
      <c r="D1" s="91"/>
      <c r="E1" s="91"/>
      <c r="F1" s="91"/>
    </row>
    <row r="2" spans="1:6" ht="10.5" customHeight="1">
      <c r="A2" s="15"/>
      <c r="B2" s="1"/>
      <c r="C2" s="1"/>
      <c r="D2" s="1"/>
      <c r="E2" s="1"/>
      <c r="F2" s="1"/>
    </row>
    <row r="3" spans="1:6" ht="24" customHeight="1">
      <c r="A3" s="86" t="s">
        <v>50</v>
      </c>
      <c r="B3" s="87"/>
      <c r="C3" s="87"/>
      <c r="D3" s="87"/>
      <c r="E3" s="87"/>
      <c r="F3" s="87"/>
    </row>
    <row r="4" spans="1:6" ht="22.5" customHeight="1">
      <c r="A4" s="18">
        <v>1</v>
      </c>
      <c r="B4" s="83" t="s">
        <v>11</v>
      </c>
      <c r="C4" s="83"/>
      <c r="D4" s="83"/>
      <c r="E4" s="84">
        <f>'Lot1-R1'!E47:F47</f>
        <v>0</v>
      </c>
      <c r="F4" s="85"/>
    </row>
    <row r="5" spans="1:6" ht="22.5" customHeight="1">
      <c r="A5" s="18">
        <v>2</v>
      </c>
      <c r="B5" s="83" t="s">
        <v>12</v>
      </c>
      <c r="C5" s="83"/>
      <c r="D5" s="83"/>
      <c r="E5" s="84">
        <f>'Lot1-R2'!E47:F47</f>
        <v>0</v>
      </c>
      <c r="F5" s="85"/>
    </row>
    <row r="6" spans="1:6" ht="22.5" customHeight="1">
      <c r="A6" s="18">
        <v>3</v>
      </c>
      <c r="B6" s="83" t="s">
        <v>13</v>
      </c>
      <c r="C6" s="83"/>
      <c r="D6" s="83"/>
      <c r="E6" s="84">
        <f>'Lot1-R3'!E48:F48</f>
        <v>0</v>
      </c>
      <c r="F6" s="85"/>
    </row>
    <row r="7" spans="1:6" ht="22.5" customHeight="1">
      <c r="A7" s="18">
        <v>4</v>
      </c>
      <c r="B7" s="83" t="s">
        <v>10</v>
      </c>
      <c r="C7" s="83"/>
      <c r="D7" s="83"/>
      <c r="E7" s="84">
        <f>'Lot1-O1'!E51:F51</f>
        <v>0</v>
      </c>
      <c r="F7" s="85"/>
    </row>
    <row r="8" spans="1:6" ht="22.5" customHeight="1" thickBot="1">
      <c r="A8" s="18">
        <v>5</v>
      </c>
      <c r="B8" s="83" t="s">
        <v>40</v>
      </c>
      <c r="C8" s="83"/>
      <c r="D8" s="83"/>
      <c r="E8" s="84">
        <f>'Lot1-Rn'!E39</f>
        <v>0</v>
      </c>
      <c r="F8" s="85"/>
    </row>
    <row r="9" spans="1:6" ht="22.5" customHeight="1" thickBot="1">
      <c r="A9" s="12"/>
      <c r="B9" s="12"/>
      <c r="C9" s="79" t="s">
        <v>6</v>
      </c>
      <c r="D9" s="80"/>
      <c r="E9" s="81">
        <f>SUM(E4:E8)</f>
        <v>0</v>
      </c>
      <c r="F9" s="82"/>
    </row>
    <row r="11" spans="1:6" ht="24" customHeight="1">
      <c r="A11" s="86" t="s">
        <v>51</v>
      </c>
      <c r="B11" s="87"/>
      <c r="C11" s="87"/>
      <c r="D11" s="87"/>
      <c r="E11" s="87"/>
      <c r="F11" s="87"/>
    </row>
    <row r="12" spans="1:6" ht="22.5" customHeight="1">
      <c r="A12" s="18">
        <v>1</v>
      </c>
      <c r="B12" s="83" t="s">
        <v>41</v>
      </c>
      <c r="C12" s="83"/>
      <c r="D12" s="83"/>
      <c r="E12" s="84">
        <f>'Lot2-Green Recreation area '!F14</f>
        <v>0</v>
      </c>
      <c r="F12" s="85"/>
    </row>
    <row r="13" spans="1:6" ht="22.5" customHeight="1">
      <c r="A13" s="18">
        <v>2</v>
      </c>
      <c r="B13" s="83" t="s">
        <v>108</v>
      </c>
      <c r="C13" s="83"/>
      <c r="D13" s="83"/>
      <c r="E13" s="84">
        <f>'Lot2-toilet#L'!F25</f>
        <v>0</v>
      </c>
      <c r="F13" s="85"/>
    </row>
    <row r="14" spans="1:6" ht="22.5" customHeight="1">
      <c r="A14" s="18">
        <v>3</v>
      </c>
      <c r="B14" s="96" t="s">
        <v>111</v>
      </c>
      <c r="C14" s="97"/>
      <c r="D14" s="98"/>
      <c r="E14" s="99">
        <f>'Lot2-Entrance#7'!F12</f>
        <v>0</v>
      </c>
      <c r="F14" s="100"/>
    </row>
    <row r="15" spans="1:6" ht="22.5" customHeight="1" thickBot="1">
      <c r="A15" s="18">
        <v>4</v>
      </c>
      <c r="B15" s="83" t="s">
        <v>112</v>
      </c>
      <c r="C15" s="83"/>
      <c r="D15" s="83"/>
      <c r="E15" s="84">
        <f>'Lot2-Roof cover#6'!F14</f>
        <v>0</v>
      </c>
      <c r="F15" s="85"/>
    </row>
    <row r="16" spans="1:6" ht="22.5" customHeight="1" thickBot="1">
      <c r="A16" s="12"/>
      <c r="B16" s="12"/>
      <c r="C16" s="79" t="s">
        <v>6</v>
      </c>
      <c r="D16" s="80"/>
      <c r="E16" s="81">
        <f>SUM(E12:E15)</f>
        <v>0</v>
      </c>
      <c r="F16" s="82"/>
    </row>
    <row r="18" spans="1:6" ht="15.75" thickBot="1"/>
    <row r="19" spans="1:6" ht="25.5" customHeight="1" thickBot="1">
      <c r="A19" s="110" t="s">
        <v>52</v>
      </c>
      <c r="B19" s="111"/>
      <c r="C19" s="111"/>
      <c r="D19" s="112"/>
      <c r="E19" s="108">
        <f>E9+E16</f>
        <v>0</v>
      </c>
      <c r="F19" s="109"/>
    </row>
  </sheetData>
  <mergeCells count="27">
    <mergeCell ref="C9:D9"/>
    <mergeCell ref="E9:F9"/>
    <mergeCell ref="B6:D6"/>
    <mergeCell ref="E6:F6"/>
    <mergeCell ref="B7:D7"/>
    <mergeCell ref="E7:F7"/>
    <mergeCell ref="B8:D8"/>
    <mergeCell ref="E8:F8"/>
    <mergeCell ref="A1:F1"/>
    <mergeCell ref="A3:F3"/>
    <mergeCell ref="B4:D4"/>
    <mergeCell ref="E4:F4"/>
    <mergeCell ref="B5:D5"/>
    <mergeCell ref="E5:F5"/>
    <mergeCell ref="A11:F11"/>
    <mergeCell ref="B14:D14"/>
    <mergeCell ref="E14:F14"/>
    <mergeCell ref="B13:D13"/>
    <mergeCell ref="E13:F13"/>
    <mergeCell ref="B12:D12"/>
    <mergeCell ref="E12:F12"/>
    <mergeCell ref="C16:D16"/>
    <mergeCell ref="E16:F16"/>
    <mergeCell ref="E19:F19"/>
    <mergeCell ref="A19:D19"/>
    <mergeCell ref="B15:D15"/>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sqref="A1:F1"/>
    </sheetView>
  </sheetViews>
  <sheetFormatPr defaultRowHeight="15"/>
  <cols>
    <col min="1" max="1" width="5.7109375" customWidth="1"/>
    <col min="2" max="2" width="39.42578125" customWidth="1"/>
    <col min="3" max="3" width="4.7109375" customWidth="1"/>
    <col min="4" max="4" width="9.5703125" customWidth="1"/>
    <col min="5" max="5" width="11.85546875" customWidth="1"/>
    <col min="6" max="6" width="15.5703125" customWidth="1"/>
    <col min="10" max="10" width="47.140625" customWidth="1"/>
  </cols>
  <sheetData>
    <row r="1" spans="1:6" ht="40.5" customHeight="1" thickBot="1">
      <c r="A1" s="91" t="s">
        <v>143</v>
      </c>
      <c r="B1" s="91"/>
      <c r="C1" s="91"/>
      <c r="D1" s="91"/>
      <c r="E1" s="91"/>
      <c r="F1" s="91"/>
    </row>
    <row r="2" spans="1:6" ht="31.5" customHeight="1">
      <c r="A2" s="73" t="s">
        <v>85</v>
      </c>
      <c r="B2" s="74"/>
      <c r="C2" s="74"/>
      <c r="D2" s="74"/>
      <c r="E2" s="74"/>
      <c r="F2" s="74"/>
    </row>
    <row r="3" spans="1:6" ht="31.5" customHeight="1" thickBot="1">
      <c r="A3" s="5"/>
      <c r="B3" s="5" t="s">
        <v>0</v>
      </c>
      <c r="C3" s="5" t="s">
        <v>1</v>
      </c>
      <c r="D3" s="5" t="s">
        <v>2</v>
      </c>
      <c r="E3" s="5" t="s">
        <v>3</v>
      </c>
      <c r="F3" s="5" t="s">
        <v>4</v>
      </c>
    </row>
    <row r="4" spans="1:6" ht="16.5" thickBot="1">
      <c r="A4" s="7">
        <v>1</v>
      </c>
      <c r="B4" s="8" t="s">
        <v>16</v>
      </c>
      <c r="C4" s="9"/>
      <c r="D4" s="9"/>
      <c r="E4" s="9"/>
      <c r="F4" s="10"/>
    </row>
    <row r="5" spans="1:6" ht="203.25" customHeight="1">
      <c r="A5" s="22">
        <v>1.1000000000000001</v>
      </c>
      <c r="B5" s="30" t="s">
        <v>18</v>
      </c>
      <c r="C5" s="14" t="s">
        <v>7</v>
      </c>
      <c r="D5" s="25">
        <v>31</v>
      </c>
      <c r="E5" s="4">
        <v>0</v>
      </c>
      <c r="F5" s="11">
        <f>D5*E5</f>
        <v>0</v>
      </c>
    </row>
    <row r="6" spans="1:6" ht="139.5" customHeight="1">
      <c r="A6" s="22">
        <v>1.2</v>
      </c>
      <c r="B6" s="30" t="s">
        <v>100</v>
      </c>
      <c r="C6" s="14" t="s">
        <v>7</v>
      </c>
      <c r="D6" s="25">
        <v>29</v>
      </c>
      <c r="E6" s="4">
        <v>0</v>
      </c>
      <c r="F6" s="11">
        <f>D6*E6</f>
        <v>0</v>
      </c>
    </row>
    <row r="7" spans="1:6" ht="114.75" customHeight="1">
      <c r="A7" s="22">
        <v>1.3</v>
      </c>
      <c r="B7" s="30" t="s">
        <v>87</v>
      </c>
      <c r="C7" s="14" t="s">
        <v>7</v>
      </c>
      <c r="D7" s="25">
        <v>29</v>
      </c>
      <c r="E7" s="4">
        <v>0</v>
      </c>
      <c r="F7" s="11">
        <f t="shared" ref="F7:F10" si="0">D7*E7</f>
        <v>0</v>
      </c>
    </row>
    <row r="8" spans="1:6" ht="131.25" customHeight="1">
      <c r="A8" s="22">
        <v>1.4</v>
      </c>
      <c r="B8" s="30" t="s">
        <v>101</v>
      </c>
      <c r="C8" s="14" t="s">
        <v>7</v>
      </c>
      <c r="D8" s="25">
        <v>2</v>
      </c>
      <c r="E8" s="4">
        <v>0</v>
      </c>
      <c r="F8" s="11">
        <f t="shared" si="0"/>
        <v>0</v>
      </c>
    </row>
    <row r="9" spans="1:6" ht="69" customHeight="1">
      <c r="A9" s="22">
        <v>1.5</v>
      </c>
      <c r="B9" s="30" t="s">
        <v>88</v>
      </c>
      <c r="C9" s="14" t="s">
        <v>7</v>
      </c>
      <c r="D9" s="25">
        <v>2</v>
      </c>
      <c r="E9" s="4">
        <v>0</v>
      </c>
      <c r="F9" s="11">
        <f t="shared" si="0"/>
        <v>0</v>
      </c>
    </row>
    <row r="10" spans="1:6" ht="52.5" customHeight="1" thickBot="1">
      <c r="A10" s="22">
        <v>1.6</v>
      </c>
      <c r="B10" s="30" t="s">
        <v>93</v>
      </c>
      <c r="C10" s="14" t="s">
        <v>8</v>
      </c>
      <c r="D10" s="25">
        <v>31</v>
      </c>
      <c r="E10" s="4">
        <v>0</v>
      </c>
      <c r="F10" s="11">
        <f t="shared" si="0"/>
        <v>0</v>
      </c>
    </row>
    <row r="11" spans="1:6" ht="24" customHeight="1" thickBot="1">
      <c r="A11" s="15"/>
      <c r="B11" s="15"/>
      <c r="C11" s="15"/>
      <c r="D11" s="15"/>
      <c r="E11" s="16" t="s">
        <v>6</v>
      </c>
      <c r="F11" s="17">
        <f>SUM(F5:F10)</f>
        <v>0</v>
      </c>
    </row>
    <row r="12" spans="1:6" ht="24" customHeight="1" thickBot="1">
      <c r="A12" s="7">
        <v>2</v>
      </c>
      <c r="B12" s="8" t="s">
        <v>17</v>
      </c>
      <c r="C12" s="9"/>
      <c r="D12" s="9"/>
      <c r="E12" s="9"/>
      <c r="F12" s="10"/>
    </row>
    <row r="13" spans="1:6" ht="126" customHeight="1">
      <c r="A13" s="23">
        <v>2.1</v>
      </c>
      <c r="B13" s="13" t="s">
        <v>19</v>
      </c>
      <c r="C13" s="14" t="s">
        <v>7</v>
      </c>
      <c r="D13" s="25">
        <v>24</v>
      </c>
      <c r="E13" s="4">
        <v>0</v>
      </c>
      <c r="F13" s="11">
        <f>D13*E13</f>
        <v>0</v>
      </c>
    </row>
    <row r="14" spans="1:6" ht="127.5" customHeight="1">
      <c r="A14" s="23">
        <v>2.2000000000000002</v>
      </c>
      <c r="B14" s="13" t="s">
        <v>114</v>
      </c>
      <c r="C14" s="14" t="s">
        <v>9</v>
      </c>
      <c r="D14" s="26">
        <v>24</v>
      </c>
      <c r="E14" s="4">
        <v>0</v>
      </c>
      <c r="F14" s="11">
        <f>D14*E14</f>
        <v>0</v>
      </c>
    </row>
    <row r="15" spans="1:6" ht="69.75" customHeight="1">
      <c r="A15" s="23">
        <v>2.2999999999999998</v>
      </c>
      <c r="B15" s="13" t="s">
        <v>90</v>
      </c>
      <c r="C15" s="3" t="s">
        <v>9</v>
      </c>
      <c r="D15" s="26">
        <v>14</v>
      </c>
      <c r="E15" s="4">
        <v>0</v>
      </c>
      <c r="F15" s="11">
        <f t="shared" ref="F15:F16" si="1">D15*E15</f>
        <v>0</v>
      </c>
    </row>
    <row r="16" spans="1:6" ht="96" customHeight="1" thickBot="1">
      <c r="A16" s="23">
        <v>2.4</v>
      </c>
      <c r="B16" s="13" t="s">
        <v>123</v>
      </c>
      <c r="C16" s="3" t="s">
        <v>7</v>
      </c>
      <c r="D16" s="26">
        <v>14</v>
      </c>
      <c r="E16" s="4">
        <v>0</v>
      </c>
      <c r="F16" s="11">
        <f t="shared" si="1"/>
        <v>0</v>
      </c>
    </row>
    <row r="17" spans="1:7" ht="25.5" customHeight="1" thickBot="1">
      <c r="A17" s="15"/>
      <c r="B17" s="15"/>
      <c r="C17" s="15"/>
      <c r="D17" s="15"/>
      <c r="E17" s="16" t="s">
        <v>6</v>
      </c>
      <c r="F17" s="37">
        <f>SUM(F13:F16)</f>
        <v>0</v>
      </c>
    </row>
    <row r="18" spans="1:7" ht="16.5" thickBot="1">
      <c r="A18" s="7">
        <v>3</v>
      </c>
      <c r="B18" s="8" t="s">
        <v>15</v>
      </c>
      <c r="C18" s="9"/>
      <c r="D18" s="9"/>
      <c r="E18" s="9"/>
      <c r="F18" s="35"/>
    </row>
    <row r="19" spans="1:7" ht="101.25" customHeight="1">
      <c r="A19" s="75">
        <v>3.1</v>
      </c>
      <c r="B19" s="77" t="s">
        <v>124</v>
      </c>
      <c r="C19" s="31"/>
      <c r="D19" s="32"/>
      <c r="E19" s="32"/>
      <c r="F19" s="33"/>
    </row>
    <row r="20" spans="1:7" ht="20.25" customHeight="1">
      <c r="A20" s="76"/>
      <c r="B20" s="78"/>
      <c r="C20" s="3" t="s">
        <v>7</v>
      </c>
      <c r="D20" s="24">
        <v>60</v>
      </c>
      <c r="E20" s="4">
        <v>0</v>
      </c>
      <c r="F20" s="11">
        <f>D20*E20</f>
        <v>0</v>
      </c>
    </row>
    <row r="21" spans="1:7" ht="55.5" customHeight="1">
      <c r="A21" s="22">
        <v>3.2</v>
      </c>
      <c r="B21" s="38" t="s">
        <v>21</v>
      </c>
      <c r="C21" s="3" t="s">
        <v>7</v>
      </c>
      <c r="D21" s="24">
        <v>32</v>
      </c>
      <c r="E21" s="4">
        <v>0</v>
      </c>
      <c r="F21" s="11">
        <f>D21*E21</f>
        <v>0</v>
      </c>
    </row>
    <row r="22" spans="1:7" ht="66" customHeight="1">
      <c r="A22" s="22">
        <v>3.3</v>
      </c>
      <c r="B22" s="38" t="s">
        <v>22</v>
      </c>
      <c r="C22" s="3" t="s">
        <v>7</v>
      </c>
      <c r="D22" s="24">
        <v>6</v>
      </c>
      <c r="E22" s="4">
        <v>0</v>
      </c>
      <c r="F22" s="11">
        <f>D22*E22</f>
        <v>0</v>
      </c>
    </row>
    <row r="23" spans="1:7" s="29" customFormat="1" ht="256.5" customHeight="1">
      <c r="A23" s="49">
        <v>3.4</v>
      </c>
      <c r="B23" s="56" t="s">
        <v>140</v>
      </c>
      <c r="C23" s="57" t="s">
        <v>5</v>
      </c>
      <c r="D23" s="58">
        <v>435</v>
      </c>
      <c r="E23" s="59">
        <v>0</v>
      </c>
      <c r="F23" s="60">
        <f>D23*E23</f>
        <v>0</v>
      </c>
      <c r="G23" s="28"/>
    </row>
    <row r="24" spans="1:7" ht="132.75" customHeight="1">
      <c r="A24" s="22">
        <v>3.5</v>
      </c>
      <c r="B24" s="2" t="s">
        <v>120</v>
      </c>
      <c r="C24" s="6" t="s">
        <v>7</v>
      </c>
      <c r="D24" s="6">
        <v>8</v>
      </c>
      <c r="E24" s="4">
        <v>0</v>
      </c>
      <c r="F24" s="11">
        <f t="shared" ref="F24:F25" si="2">D24*E24</f>
        <v>0</v>
      </c>
    </row>
    <row r="25" spans="1:7" ht="75" customHeight="1" thickBot="1">
      <c r="A25" s="22">
        <v>3.6</v>
      </c>
      <c r="B25" s="21" t="s">
        <v>24</v>
      </c>
      <c r="C25" s="6" t="s">
        <v>9</v>
      </c>
      <c r="D25" s="24">
        <v>5</v>
      </c>
      <c r="E25" s="4">
        <v>0</v>
      </c>
      <c r="F25" s="11">
        <f t="shared" si="2"/>
        <v>0</v>
      </c>
    </row>
    <row r="26" spans="1:7" ht="16.5" thickBot="1">
      <c r="A26" s="15"/>
      <c r="B26" s="15"/>
      <c r="C26" s="15"/>
      <c r="D26" s="15"/>
      <c r="E26" s="16" t="s">
        <v>6</v>
      </c>
      <c r="F26" s="37">
        <f>SUM(F20:F25)</f>
        <v>0</v>
      </c>
      <c r="G26" s="34"/>
    </row>
    <row r="27" spans="1:7" ht="22.5" customHeight="1" thickBot="1">
      <c r="A27" s="67">
        <v>4</v>
      </c>
      <c r="B27" s="8" t="s">
        <v>121</v>
      </c>
      <c r="C27" s="9"/>
      <c r="D27" s="9"/>
      <c r="E27" s="9"/>
      <c r="F27" s="10"/>
    </row>
    <row r="28" spans="1:7" ht="63" customHeight="1">
      <c r="A28" s="92">
        <v>4.0999999999999996</v>
      </c>
      <c r="B28" s="77" t="s">
        <v>25</v>
      </c>
      <c r="C28" s="31"/>
      <c r="D28" s="32"/>
      <c r="E28" s="32"/>
      <c r="F28" s="33"/>
    </row>
    <row r="29" spans="1:7" ht="19.5" customHeight="1">
      <c r="A29" s="92"/>
      <c r="B29" s="78"/>
      <c r="C29" s="3" t="s">
        <v>8</v>
      </c>
      <c r="D29" s="24">
        <v>22</v>
      </c>
      <c r="E29" s="4">
        <v>0</v>
      </c>
      <c r="F29" s="11">
        <f>D29*E29</f>
        <v>0</v>
      </c>
    </row>
    <row r="30" spans="1:7" ht="93" customHeight="1">
      <c r="A30" s="92">
        <v>4.2</v>
      </c>
      <c r="B30" s="39" t="s">
        <v>142</v>
      </c>
      <c r="C30" s="31"/>
      <c r="D30" s="32"/>
      <c r="E30" s="32"/>
      <c r="F30" s="33"/>
    </row>
    <row r="31" spans="1:7" ht="29.25" customHeight="1">
      <c r="A31" s="92"/>
      <c r="B31" s="41" t="s">
        <v>26</v>
      </c>
      <c r="C31" s="3" t="s">
        <v>8</v>
      </c>
      <c r="D31" s="24">
        <v>22</v>
      </c>
      <c r="E31" s="4">
        <v>0</v>
      </c>
      <c r="F31" s="11">
        <f>D31*E31</f>
        <v>0</v>
      </c>
    </row>
    <row r="32" spans="1:7" ht="93.75" customHeight="1">
      <c r="A32" s="92">
        <v>4.3</v>
      </c>
      <c r="B32" s="39" t="s">
        <v>122</v>
      </c>
      <c r="C32" s="31"/>
      <c r="D32" s="32"/>
      <c r="E32" s="32"/>
      <c r="F32" s="33"/>
    </row>
    <row r="33" spans="1:6" ht="25.5" customHeight="1">
      <c r="A33" s="92"/>
      <c r="B33" s="40" t="s">
        <v>27</v>
      </c>
      <c r="C33" s="3" t="s">
        <v>8</v>
      </c>
      <c r="D33" s="24">
        <v>20</v>
      </c>
      <c r="E33" s="4">
        <v>0</v>
      </c>
      <c r="F33" s="11">
        <f>D33*E33</f>
        <v>0</v>
      </c>
    </row>
    <row r="34" spans="1:6" ht="24" customHeight="1">
      <c r="A34" s="92"/>
      <c r="B34" s="41" t="s">
        <v>28</v>
      </c>
      <c r="C34" s="3" t="s">
        <v>8</v>
      </c>
      <c r="D34" s="24">
        <v>10</v>
      </c>
      <c r="E34" s="4">
        <v>0</v>
      </c>
      <c r="F34" s="11">
        <f>D34*E34</f>
        <v>0</v>
      </c>
    </row>
    <row r="35" spans="1:6" ht="73.5" customHeight="1">
      <c r="A35" s="92">
        <v>4.4000000000000004</v>
      </c>
      <c r="B35" s="39" t="s">
        <v>45</v>
      </c>
      <c r="C35" s="31"/>
      <c r="D35" s="32"/>
      <c r="E35" s="32"/>
      <c r="F35" s="33"/>
    </row>
    <row r="36" spans="1:6" ht="29.25" customHeight="1">
      <c r="A36" s="92"/>
      <c r="B36" s="41" t="s">
        <v>26</v>
      </c>
      <c r="C36" s="3" t="s">
        <v>8</v>
      </c>
      <c r="D36" s="24">
        <v>2</v>
      </c>
      <c r="E36" s="4">
        <v>0</v>
      </c>
      <c r="F36" s="11">
        <f>D36*E36</f>
        <v>0</v>
      </c>
    </row>
    <row r="37" spans="1:6" ht="87.75" customHeight="1">
      <c r="A37" s="92">
        <v>4.5</v>
      </c>
      <c r="B37" s="39" t="s">
        <v>44</v>
      </c>
      <c r="C37" s="31"/>
      <c r="D37" s="32"/>
      <c r="E37" s="32"/>
      <c r="F37" s="33"/>
    </row>
    <row r="38" spans="1:6" ht="25.5" customHeight="1">
      <c r="A38" s="92"/>
      <c r="B38" s="40" t="s">
        <v>27</v>
      </c>
      <c r="C38" s="3" t="s">
        <v>8</v>
      </c>
      <c r="D38" s="24">
        <v>2</v>
      </c>
      <c r="E38" s="4">
        <v>0</v>
      </c>
      <c r="F38" s="11">
        <f>D38*E38</f>
        <v>0</v>
      </c>
    </row>
    <row r="39" spans="1:6" ht="24" customHeight="1" thickBot="1">
      <c r="A39" s="92"/>
      <c r="B39" s="41" t="s">
        <v>28</v>
      </c>
      <c r="C39" s="3" t="s">
        <v>8</v>
      </c>
      <c r="D39" s="24">
        <v>2</v>
      </c>
      <c r="E39" s="4">
        <v>0</v>
      </c>
      <c r="F39" s="11">
        <f>D39*E39</f>
        <v>0</v>
      </c>
    </row>
    <row r="40" spans="1:6" ht="16.5" thickBot="1">
      <c r="A40" s="15"/>
      <c r="B40" s="15"/>
      <c r="C40" s="15"/>
      <c r="D40" s="15"/>
      <c r="E40" s="16"/>
      <c r="F40" s="17">
        <f>SUM(F28:F39)</f>
        <v>0</v>
      </c>
    </row>
    <row r="41" spans="1:6" ht="16.5" customHeight="1">
      <c r="A41" s="15"/>
      <c r="B41" s="1"/>
      <c r="C41" s="1"/>
      <c r="D41" s="1"/>
      <c r="E41" s="1"/>
      <c r="F41" s="1"/>
    </row>
    <row r="42" spans="1:6" ht="15.75">
      <c r="A42" s="93" t="str">
        <f>A2</f>
        <v>Lot 1:  Block R2</v>
      </c>
      <c r="B42" s="94"/>
      <c r="C42" s="94"/>
      <c r="D42" s="94"/>
      <c r="E42" s="94"/>
      <c r="F42" s="95"/>
    </row>
    <row r="43" spans="1:6" ht="15.75">
      <c r="A43" s="18">
        <v>1</v>
      </c>
      <c r="B43" s="96" t="str">
        <f>B4</f>
        <v xml:space="preserve">PVC Windows- </v>
      </c>
      <c r="C43" s="97"/>
      <c r="D43" s="98"/>
      <c r="E43" s="99">
        <f>F11</f>
        <v>0</v>
      </c>
      <c r="F43" s="100"/>
    </row>
    <row r="44" spans="1:6" ht="15.75">
      <c r="A44" s="18">
        <v>2</v>
      </c>
      <c r="B44" s="83" t="str">
        <f>B12</f>
        <v>AC installation</v>
      </c>
      <c r="C44" s="83"/>
      <c r="D44" s="83"/>
      <c r="E44" s="84">
        <f>F17</f>
        <v>0</v>
      </c>
      <c r="F44" s="85"/>
    </row>
    <row r="45" spans="1:6" ht="15.75">
      <c r="A45" s="18">
        <v>3</v>
      </c>
      <c r="B45" s="83" t="str">
        <f>B18</f>
        <v>Façade insulation</v>
      </c>
      <c r="C45" s="83"/>
      <c r="D45" s="83"/>
      <c r="E45" s="84">
        <f>F26</f>
        <v>0</v>
      </c>
      <c r="F45" s="85"/>
    </row>
    <row r="46" spans="1:6" ht="16.5" thickBot="1">
      <c r="A46" s="18">
        <v>4</v>
      </c>
      <c r="B46" s="83" t="str">
        <f>B27</f>
        <v>Sewerage/water piping insulation</v>
      </c>
      <c r="C46" s="83"/>
      <c r="D46" s="83"/>
      <c r="E46" s="84">
        <f>F40</f>
        <v>0</v>
      </c>
      <c r="F46" s="85"/>
    </row>
    <row r="47" spans="1:6" ht="16.5" thickBot="1">
      <c r="A47" s="12"/>
      <c r="B47" s="12"/>
      <c r="C47" s="79" t="s">
        <v>6</v>
      </c>
      <c r="D47" s="80"/>
      <c r="E47" s="81">
        <f>SUM(E43:E46)</f>
        <v>0</v>
      </c>
      <c r="F47" s="82"/>
    </row>
  </sheetData>
  <mergeCells count="21">
    <mergeCell ref="A30:A31"/>
    <mergeCell ref="A32:A34"/>
    <mergeCell ref="A42:F42"/>
    <mergeCell ref="C47:D47"/>
    <mergeCell ref="E47:F47"/>
    <mergeCell ref="A35:A36"/>
    <mergeCell ref="A37:A39"/>
    <mergeCell ref="B44:D44"/>
    <mergeCell ref="E44:F44"/>
    <mergeCell ref="B45:D45"/>
    <mergeCell ref="E45:F45"/>
    <mergeCell ref="B46:D46"/>
    <mergeCell ref="E46:F46"/>
    <mergeCell ref="B43:D43"/>
    <mergeCell ref="E43:F43"/>
    <mergeCell ref="A1:F1"/>
    <mergeCell ref="A2:F2"/>
    <mergeCell ref="A19:A20"/>
    <mergeCell ref="B19:B20"/>
    <mergeCell ref="A28:A29"/>
    <mergeCell ref="B28:B2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6" workbookViewId="0">
      <selection activeCell="A8" sqref="A8"/>
    </sheetView>
  </sheetViews>
  <sheetFormatPr defaultRowHeight="15"/>
  <cols>
    <col min="1" max="1" width="5.7109375" customWidth="1"/>
    <col min="2" max="2" width="39.140625" customWidth="1"/>
    <col min="3" max="3" width="4.7109375" customWidth="1"/>
    <col min="4" max="4" width="9.5703125" customWidth="1"/>
    <col min="5" max="5" width="11.85546875" customWidth="1"/>
    <col min="6" max="6" width="15.5703125" customWidth="1"/>
  </cols>
  <sheetData>
    <row r="1" spans="1:6" ht="40.5" customHeight="1" thickBot="1">
      <c r="A1" s="91" t="s">
        <v>143</v>
      </c>
      <c r="B1" s="91"/>
      <c r="C1" s="91"/>
      <c r="D1" s="91"/>
      <c r="E1" s="91"/>
      <c r="F1" s="91"/>
    </row>
    <row r="2" spans="1:6" ht="31.5" customHeight="1">
      <c r="A2" s="73" t="s">
        <v>84</v>
      </c>
      <c r="B2" s="74"/>
      <c r="C2" s="74"/>
      <c r="D2" s="74"/>
      <c r="E2" s="74"/>
      <c r="F2" s="74"/>
    </row>
    <row r="3" spans="1:6" ht="31.5" customHeight="1" thickBot="1">
      <c r="A3" s="5"/>
      <c r="B3" s="5" t="s">
        <v>0</v>
      </c>
      <c r="C3" s="5" t="s">
        <v>1</v>
      </c>
      <c r="D3" s="5" t="s">
        <v>2</v>
      </c>
      <c r="E3" s="5" t="s">
        <v>3</v>
      </c>
      <c r="F3" s="5" t="s">
        <v>4</v>
      </c>
    </row>
    <row r="4" spans="1:6" ht="16.5" thickBot="1">
      <c r="A4" s="7">
        <v>1</v>
      </c>
      <c r="B4" s="8" t="s">
        <v>16</v>
      </c>
      <c r="C4" s="9"/>
      <c r="D4" s="9"/>
      <c r="E4" s="9"/>
      <c r="F4" s="10"/>
    </row>
    <row r="5" spans="1:6" ht="204" customHeight="1">
      <c r="A5" s="22">
        <v>1.1000000000000001</v>
      </c>
      <c r="B5" s="30" t="s">
        <v>18</v>
      </c>
      <c r="C5" s="14" t="s">
        <v>7</v>
      </c>
      <c r="D5" s="25">
        <v>21</v>
      </c>
      <c r="E5" s="4">
        <v>0</v>
      </c>
      <c r="F5" s="11">
        <f>D5*E5</f>
        <v>0</v>
      </c>
    </row>
    <row r="6" spans="1:6" ht="153.75" customHeight="1">
      <c r="A6" s="22">
        <v>1.2</v>
      </c>
      <c r="B6" s="30" t="s">
        <v>103</v>
      </c>
      <c r="C6" s="14" t="s">
        <v>7</v>
      </c>
      <c r="D6" s="25">
        <v>21</v>
      </c>
      <c r="E6" s="4">
        <v>0</v>
      </c>
      <c r="F6" s="11">
        <f>D6*E6</f>
        <v>0</v>
      </c>
    </row>
    <row r="7" spans="1:6" ht="127.5" customHeight="1">
      <c r="A7" s="22">
        <v>1.3</v>
      </c>
      <c r="B7" s="30" t="s">
        <v>92</v>
      </c>
      <c r="C7" s="14" t="s">
        <v>7</v>
      </c>
      <c r="D7" s="25">
        <v>21</v>
      </c>
      <c r="E7" s="4">
        <v>0</v>
      </c>
      <c r="F7" s="11">
        <f t="shared" ref="F7:F8" si="0">D7*E7</f>
        <v>0</v>
      </c>
    </row>
    <row r="8" spans="1:6" ht="55.5" customHeight="1" thickBot="1">
      <c r="A8" s="22">
        <v>1.4</v>
      </c>
      <c r="B8" s="30" t="s">
        <v>94</v>
      </c>
      <c r="C8" s="14" t="s">
        <v>8</v>
      </c>
      <c r="D8" s="25">
        <v>21</v>
      </c>
      <c r="E8" s="4">
        <v>0</v>
      </c>
      <c r="F8" s="11">
        <f t="shared" si="0"/>
        <v>0</v>
      </c>
    </row>
    <row r="9" spans="1:6" ht="33" customHeight="1" thickBot="1">
      <c r="A9" s="15"/>
      <c r="B9" s="15"/>
      <c r="C9" s="15"/>
      <c r="D9" s="15"/>
      <c r="E9" s="16" t="s">
        <v>6</v>
      </c>
      <c r="F9" s="17">
        <f>SUM(F5:F8)</f>
        <v>0</v>
      </c>
    </row>
    <row r="10" spans="1:6" ht="42" customHeight="1" thickBot="1">
      <c r="A10" s="15"/>
      <c r="B10" s="15"/>
      <c r="C10" s="15"/>
      <c r="D10" s="15"/>
      <c r="E10" s="68"/>
      <c r="F10" s="69"/>
    </row>
    <row r="11" spans="1:6" ht="24" customHeight="1" thickBot="1">
      <c r="A11" s="7">
        <v>2</v>
      </c>
      <c r="B11" s="8" t="s">
        <v>17</v>
      </c>
      <c r="C11" s="9"/>
      <c r="D11" s="9"/>
      <c r="E11" s="9"/>
      <c r="F11" s="10"/>
    </row>
    <row r="12" spans="1:6" ht="126" customHeight="1">
      <c r="A12" s="23">
        <v>2.1</v>
      </c>
      <c r="B12" s="13" t="s">
        <v>19</v>
      </c>
      <c r="C12" s="14" t="s">
        <v>7</v>
      </c>
      <c r="D12" s="25">
        <v>20</v>
      </c>
      <c r="E12" s="4">
        <v>0</v>
      </c>
      <c r="F12" s="11">
        <f>D12*E12</f>
        <v>0</v>
      </c>
    </row>
    <row r="13" spans="1:6" ht="125.25" customHeight="1">
      <c r="A13" s="23">
        <v>2.2000000000000002</v>
      </c>
      <c r="B13" s="13" t="s">
        <v>114</v>
      </c>
      <c r="C13" s="14" t="s">
        <v>9</v>
      </c>
      <c r="D13" s="26">
        <v>20</v>
      </c>
      <c r="E13" s="4">
        <v>0</v>
      </c>
      <c r="F13" s="11">
        <f>D13*E13</f>
        <v>0</v>
      </c>
    </row>
    <row r="14" spans="1:6" ht="67.5" customHeight="1">
      <c r="A14" s="23">
        <v>2.2999999999999998</v>
      </c>
      <c r="B14" s="13" t="s">
        <v>95</v>
      </c>
      <c r="C14" s="3" t="s">
        <v>9</v>
      </c>
      <c r="D14" s="26">
        <v>11</v>
      </c>
      <c r="E14" s="4">
        <v>0</v>
      </c>
      <c r="F14" s="11">
        <f t="shared" ref="F14:F15" si="1">D14*E14</f>
        <v>0</v>
      </c>
    </row>
    <row r="15" spans="1:6" ht="96" customHeight="1" thickBot="1">
      <c r="A15" s="23">
        <v>2.4</v>
      </c>
      <c r="B15" s="13" t="s">
        <v>20</v>
      </c>
      <c r="C15" s="3" t="s">
        <v>7</v>
      </c>
      <c r="D15" s="26">
        <v>11</v>
      </c>
      <c r="E15" s="4">
        <v>0</v>
      </c>
      <c r="F15" s="11">
        <f t="shared" si="1"/>
        <v>0</v>
      </c>
    </row>
    <row r="16" spans="1:6" ht="24" customHeight="1" thickBot="1">
      <c r="A16" s="15"/>
      <c r="B16" s="15"/>
      <c r="C16" s="15"/>
      <c r="D16" s="15"/>
      <c r="E16" s="16" t="s">
        <v>6</v>
      </c>
      <c r="F16" s="37">
        <f>SUM(F12:F15)</f>
        <v>0</v>
      </c>
    </row>
    <row r="17" spans="1:7" ht="16.5" thickBot="1">
      <c r="A17" s="7">
        <v>3</v>
      </c>
      <c r="B17" s="8" t="s">
        <v>15</v>
      </c>
      <c r="C17" s="9"/>
      <c r="D17" s="9"/>
      <c r="E17" s="9"/>
      <c r="F17" s="35"/>
    </row>
    <row r="18" spans="1:7" ht="101.25" customHeight="1">
      <c r="A18" s="75">
        <v>3.1</v>
      </c>
      <c r="B18" s="77" t="s">
        <v>125</v>
      </c>
      <c r="C18" s="31"/>
      <c r="D18" s="32"/>
      <c r="E18" s="32"/>
      <c r="F18" s="33"/>
    </row>
    <row r="19" spans="1:7" ht="20.25" customHeight="1">
      <c r="A19" s="76"/>
      <c r="B19" s="78"/>
      <c r="C19" s="3" t="s">
        <v>7</v>
      </c>
      <c r="D19" s="24">
        <v>44</v>
      </c>
      <c r="E19" s="4">
        <v>0</v>
      </c>
      <c r="F19" s="11">
        <f>D19*E19</f>
        <v>0</v>
      </c>
    </row>
    <row r="20" spans="1:7" ht="55.5" customHeight="1">
      <c r="A20" s="22">
        <v>3.2</v>
      </c>
      <c r="B20" s="38" t="s">
        <v>21</v>
      </c>
      <c r="C20" s="3" t="s">
        <v>7</v>
      </c>
      <c r="D20" s="24">
        <v>26</v>
      </c>
      <c r="E20" s="4">
        <v>0</v>
      </c>
      <c r="F20" s="11">
        <f>D20*E20</f>
        <v>0</v>
      </c>
    </row>
    <row r="21" spans="1:7" ht="66" customHeight="1">
      <c r="A21" s="22">
        <v>3.3</v>
      </c>
      <c r="B21" s="38" t="s">
        <v>22</v>
      </c>
      <c r="C21" s="3" t="s">
        <v>7</v>
      </c>
      <c r="D21" s="24">
        <v>6</v>
      </c>
      <c r="E21" s="4">
        <v>0</v>
      </c>
      <c r="F21" s="11">
        <f>D21*E21</f>
        <v>0</v>
      </c>
    </row>
    <row r="22" spans="1:7" s="29" customFormat="1" ht="258" customHeight="1">
      <c r="A22" s="49">
        <v>3.4</v>
      </c>
      <c r="B22" s="56" t="s">
        <v>141</v>
      </c>
      <c r="C22" s="57" t="s">
        <v>5</v>
      </c>
      <c r="D22" s="58">
        <v>370</v>
      </c>
      <c r="E22" s="59">
        <v>0</v>
      </c>
      <c r="F22" s="60">
        <f>D22*E22</f>
        <v>0</v>
      </c>
      <c r="G22" s="28"/>
    </row>
    <row r="23" spans="1:7" ht="132.75" customHeight="1">
      <c r="A23" s="22">
        <v>3.5</v>
      </c>
      <c r="B23" s="2" t="s">
        <v>120</v>
      </c>
      <c r="C23" s="6" t="s">
        <v>7</v>
      </c>
      <c r="D23" s="6">
        <v>6</v>
      </c>
      <c r="E23" s="4">
        <v>0</v>
      </c>
      <c r="F23" s="11">
        <f t="shared" ref="F23:F24" si="2">D23*E23</f>
        <v>0</v>
      </c>
    </row>
    <row r="24" spans="1:7" ht="75" customHeight="1" thickBot="1">
      <c r="A24" s="22">
        <v>3.6</v>
      </c>
      <c r="B24" s="21" t="s">
        <v>24</v>
      </c>
      <c r="C24" s="6" t="s">
        <v>9</v>
      </c>
      <c r="D24" s="24">
        <v>3</v>
      </c>
      <c r="E24" s="4">
        <v>0</v>
      </c>
      <c r="F24" s="11">
        <f t="shared" si="2"/>
        <v>0</v>
      </c>
    </row>
    <row r="25" spans="1:7" ht="16.5" thickBot="1">
      <c r="A25" s="15"/>
      <c r="B25" s="15"/>
      <c r="C25" s="15"/>
      <c r="D25" s="15"/>
      <c r="E25" s="16" t="s">
        <v>6</v>
      </c>
      <c r="F25" s="37">
        <f>SUM(F19:F24)</f>
        <v>0</v>
      </c>
      <c r="G25" s="34"/>
    </row>
    <row r="26" spans="1:7" ht="22.5" customHeight="1" thickBot="1">
      <c r="A26" s="70">
        <v>4</v>
      </c>
      <c r="B26" s="9" t="s">
        <v>121</v>
      </c>
      <c r="C26" s="9"/>
      <c r="D26" s="9"/>
      <c r="E26" s="9"/>
      <c r="F26" s="10"/>
    </row>
    <row r="27" spans="1:7" ht="67.5" customHeight="1">
      <c r="A27" s="89">
        <v>4.0999999999999996</v>
      </c>
      <c r="B27" s="77" t="s">
        <v>25</v>
      </c>
      <c r="C27" s="31"/>
      <c r="D27" s="32"/>
      <c r="E27" s="32"/>
      <c r="F27" s="33"/>
    </row>
    <row r="28" spans="1:7" ht="26.25" customHeight="1">
      <c r="A28" s="92"/>
      <c r="B28" s="78"/>
      <c r="C28" s="3" t="s">
        <v>8</v>
      </c>
      <c r="D28" s="24">
        <v>25</v>
      </c>
      <c r="E28" s="4">
        <v>0</v>
      </c>
      <c r="F28" s="11">
        <f>D28*E28</f>
        <v>0</v>
      </c>
    </row>
    <row r="29" spans="1:7" ht="97.5" customHeight="1">
      <c r="A29" s="92">
        <v>4.2</v>
      </c>
      <c r="B29" s="39" t="s">
        <v>142</v>
      </c>
      <c r="C29" s="31"/>
      <c r="D29" s="32"/>
      <c r="E29" s="32"/>
      <c r="F29" s="33"/>
    </row>
    <row r="30" spans="1:7" ht="26.25" customHeight="1">
      <c r="A30" s="92"/>
      <c r="B30" s="40" t="s">
        <v>26</v>
      </c>
      <c r="C30" s="3" t="s">
        <v>8</v>
      </c>
      <c r="D30" s="24">
        <v>19</v>
      </c>
      <c r="E30" s="4">
        <v>0</v>
      </c>
      <c r="F30" s="11">
        <f>D30*E30</f>
        <v>0</v>
      </c>
    </row>
    <row r="31" spans="1:7" ht="29.25" customHeight="1">
      <c r="A31" s="92"/>
      <c r="B31" s="41" t="s">
        <v>42</v>
      </c>
      <c r="C31" s="3" t="s">
        <v>8</v>
      </c>
      <c r="D31" s="24">
        <v>6</v>
      </c>
      <c r="E31" s="4">
        <v>0</v>
      </c>
      <c r="F31" s="11">
        <f>D31*E31</f>
        <v>0</v>
      </c>
    </row>
    <row r="32" spans="1:7" ht="93.75" customHeight="1">
      <c r="A32" s="92">
        <v>4.3</v>
      </c>
      <c r="B32" s="39" t="s">
        <v>122</v>
      </c>
      <c r="C32" s="31"/>
      <c r="D32" s="32"/>
      <c r="E32" s="32"/>
      <c r="F32" s="33"/>
    </row>
    <row r="33" spans="1:6" ht="25.5" customHeight="1">
      <c r="A33" s="92"/>
      <c r="B33" s="40" t="s">
        <v>27</v>
      </c>
      <c r="C33" s="3" t="s">
        <v>8</v>
      </c>
      <c r="D33" s="24">
        <v>14</v>
      </c>
      <c r="E33" s="4">
        <v>0</v>
      </c>
      <c r="F33" s="11">
        <f>D33*E33</f>
        <v>0</v>
      </c>
    </row>
    <row r="34" spans="1:6" ht="24" customHeight="1">
      <c r="A34" s="92"/>
      <c r="B34" s="41" t="s">
        <v>28</v>
      </c>
      <c r="C34" s="3" t="s">
        <v>8</v>
      </c>
      <c r="D34" s="24">
        <v>16</v>
      </c>
      <c r="E34" s="4">
        <v>0</v>
      </c>
      <c r="F34" s="11">
        <f>D34*E34</f>
        <v>0</v>
      </c>
    </row>
    <row r="35" spans="1:6" ht="82.5" customHeight="1">
      <c r="A35" s="92">
        <v>4.4000000000000004</v>
      </c>
      <c r="B35" s="39" t="s">
        <v>45</v>
      </c>
      <c r="C35" s="31"/>
      <c r="D35" s="32"/>
      <c r="E35" s="32"/>
      <c r="F35" s="33"/>
    </row>
    <row r="36" spans="1:6" ht="26.25" customHeight="1">
      <c r="A36" s="92"/>
      <c r="B36" s="40" t="s">
        <v>26</v>
      </c>
      <c r="C36" s="3" t="s">
        <v>8</v>
      </c>
      <c r="D36" s="24">
        <v>2</v>
      </c>
      <c r="E36" s="4">
        <v>0</v>
      </c>
      <c r="F36" s="11">
        <f>D36*E36</f>
        <v>0</v>
      </c>
    </row>
    <row r="37" spans="1:6" ht="29.25" customHeight="1">
      <c r="A37" s="92"/>
      <c r="B37" s="41" t="s">
        <v>42</v>
      </c>
      <c r="C37" s="3" t="s">
        <v>8</v>
      </c>
      <c r="D37" s="24">
        <v>2</v>
      </c>
      <c r="E37" s="4">
        <v>0</v>
      </c>
      <c r="F37" s="11">
        <f>D37*E37</f>
        <v>0</v>
      </c>
    </row>
    <row r="38" spans="1:6" ht="93.75" customHeight="1">
      <c r="A38" s="92">
        <v>4.5</v>
      </c>
      <c r="B38" s="39" t="s">
        <v>44</v>
      </c>
      <c r="C38" s="31"/>
      <c r="D38" s="32"/>
      <c r="E38" s="32"/>
      <c r="F38" s="33"/>
    </row>
    <row r="39" spans="1:6" ht="25.5" customHeight="1">
      <c r="A39" s="92"/>
      <c r="B39" s="40" t="s">
        <v>27</v>
      </c>
      <c r="C39" s="3" t="s">
        <v>8</v>
      </c>
      <c r="D39" s="24">
        <v>2</v>
      </c>
      <c r="E39" s="4">
        <v>0</v>
      </c>
      <c r="F39" s="11">
        <f>D39*E39</f>
        <v>0</v>
      </c>
    </row>
    <row r="40" spans="1:6" ht="24" customHeight="1" thickBot="1">
      <c r="A40" s="92"/>
      <c r="B40" s="41" t="s">
        <v>28</v>
      </c>
      <c r="C40" s="3" t="s">
        <v>8</v>
      </c>
      <c r="D40" s="24">
        <v>2</v>
      </c>
      <c r="E40" s="4">
        <v>0</v>
      </c>
      <c r="F40" s="11">
        <f>D40*E40</f>
        <v>0</v>
      </c>
    </row>
    <row r="41" spans="1:6" ht="16.5" thickBot="1">
      <c r="A41" s="15"/>
      <c r="B41" s="15"/>
      <c r="C41" s="15"/>
      <c r="D41" s="15"/>
      <c r="E41" s="16"/>
      <c r="F41" s="17">
        <f>SUM(F27:F40)</f>
        <v>0</v>
      </c>
    </row>
    <row r="42" spans="1:6" ht="41.25" customHeight="1">
      <c r="A42" s="15"/>
      <c r="B42" s="1"/>
      <c r="C42" s="1"/>
      <c r="D42" s="1"/>
      <c r="E42" s="1"/>
      <c r="F42" s="1"/>
    </row>
    <row r="43" spans="1:6" ht="15.75">
      <c r="A43" s="86" t="str">
        <f>A2</f>
        <v>Lot 1:  Block R3</v>
      </c>
      <c r="B43" s="87"/>
      <c r="C43" s="87"/>
      <c r="D43" s="87"/>
      <c r="E43" s="87"/>
      <c r="F43" s="87"/>
    </row>
    <row r="44" spans="1:6" ht="15.75">
      <c r="A44" s="18">
        <v>1</v>
      </c>
      <c r="B44" s="83" t="str">
        <f>B4</f>
        <v xml:space="preserve">PVC Windows- </v>
      </c>
      <c r="C44" s="83"/>
      <c r="D44" s="83"/>
      <c r="E44" s="84">
        <f>F9</f>
        <v>0</v>
      </c>
      <c r="F44" s="85"/>
    </row>
    <row r="45" spans="1:6" ht="15.75">
      <c r="A45" s="18">
        <v>2</v>
      </c>
      <c r="B45" s="83" t="str">
        <f>B11</f>
        <v>AC installation</v>
      </c>
      <c r="C45" s="83"/>
      <c r="D45" s="83"/>
      <c r="E45" s="84">
        <f>F16</f>
        <v>0</v>
      </c>
      <c r="F45" s="85"/>
    </row>
    <row r="46" spans="1:6" ht="15.75">
      <c r="A46" s="18">
        <v>3</v>
      </c>
      <c r="B46" s="83" t="str">
        <f>B17</f>
        <v>Façade insulation</v>
      </c>
      <c r="C46" s="83"/>
      <c r="D46" s="83"/>
      <c r="E46" s="84">
        <f>F25</f>
        <v>0</v>
      </c>
      <c r="F46" s="85"/>
    </row>
    <row r="47" spans="1:6" ht="16.5" thickBot="1">
      <c r="A47" s="18">
        <v>4</v>
      </c>
      <c r="B47" s="83" t="str">
        <f>B26</f>
        <v>Sewerage/water piping insulation</v>
      </c>
      <c r="C47" s="83"/>
      <c r="D47" s="83"/>
      <c r="E47" s="84">
        <f>F41</f>
        <v>0</v>
      </c>
      <c r="F47" s="85"/>
    </row>
    <row r="48" spans="1:6" ht="16.5" thickBot="1">
      <c r="A48" s="12"/>
      <c r="B48" s="12"/>
      <c r="C48" s="79" t="s">
        <v>6</v>
      </c>
      <c r="D48" s="80"/>
      <c r="E48" s="81">
        <f>SUM(E44:E47)</f>
        <v>0</v>
      </c>
      <c r="F48" s="82"/>
    </row>
  </sheetData>
  <mergeCells count="21">
    <mergeCell ref="A1:F1"/>
    <mergeCell ref="C48:D48"/>
    <mergeCell ref="E48:F48"/>
    <mergeCell ref="A35:A37"/>
    <mergeCell ref="A38:A40"/>
    <mergeCell ref="B45:D45"/>
    <mergeCell ref="E45:F45"/>
    <mergeCell ref="B46:D46"/>
    <mergeCell ref="E46:F46"/>
    <mergeCell ref="B47:D47"/>
    <mergeCell ref="E47:F47"/>
    <mergeCell ref="B44:D44"/>
    <mergeCell ref="E44:F44"/>
    <mergeCell ref="A27:A28"/>
    <mergeCell ref="B27:B28"/>
    <mergeCell ref="A29:A31"/>
    <mergeCell ref="A32:A34"/>
    <mergeCell ref="A43:F43"/>
    <mergeCell ref="A2:F2"/>
    <mergeCell ref="A18:A19"/>
    <mergeCell ref="B18:B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1"/>
  <sheetViews>
    <sheetView topLeftCell="A26" workbookViewId="0">
      <selection activeCell="A27" sqref="A27"/>
    </sheetView>
  </sheetViews>
  <sheetFormatPr defaultRowHeight="15"/>
  <cols>
    <col min="1" max="1" width="5.7109375" customWidth="1"/>
    <col min="2" max="2" width="39.140625" customWidth="1"/>
    <col min="3" max="3" width="4.7109375" customWidth="1"/>
    <col min="4" max="4" width="9.5703125" customWidth="1"/>
    <col min="5" max="5" width="11.85546875" customWidth="1"/>
    <col min="6" max="6" width="15.85546875" customWidth="1"/>
  </cols>
  <sheetData>
    <row r="2" spans="1:6" ht="40.5" customHeight="1" thickBot="1">
      <c r="A2" s="91" t="s">
        <v>143</v>
      </c>
      <c r="B2" s="91"/>
      <c r="C2" s="91"/>
      <c r="D2" s="91"/>
      <c r="E2" s="91"/>
      <c r="F2" s="91"/>
    </row>
    <row r="3" spans="1:6" ht="31.5" customHeight="1">
      <c r="A3" s="73" t="s">
        <v>86</v>
      </c>
      <c r="B3" s="74"/>
      <c r="C3" s="74"/>
      <c r="D3" s="74"/>
      <c r="E3" s="74"/>
      <c r="F3" s="74"/>
    </row>
    <row r="4" spans="1:6" ht="31.5" customHeight="1" thickBot="1">
      <c r="A4" s="5"/>
      <c r="B4" s="5" t="s">
        <v>0</v>
      </c>
      <c r="C4" s="5" t="s">
        <v>1</v>
      </c>
      <c r="D4" s="5" t="s">
        <v>2</v>
      </c>
      <c r="E4" s="5" t="s">
        <v>3</v>
      </c>
      <c r="F4" s="5" t="s">
        <v>4</v>
      </c>
    </row>
    <row r="5" spans="1:6" ht="16.5" thickBot="1">
      <c r="A5" s="7">
        <v>1</v>
      </c>
      <c r="B5" s="8" t="s">
        <v>16</v>
      </c>
      <c r="C5" s="9"/>
      <c r="D5" s="9"/>
      <c r="E5" s="9"/>
      <c r="F5" s="10"/>
    </row>
    <row r="6" spans="1:6" ht="203.25" customHeight="1">
      <c r="A6" s="22">
        <v>1.1000000000000001</v>
      </c>
      <c r="B6" s="30" t="s">
        <v>48</v>
      </c>
      <c r="C6" s="14" t="s">
        <v>7</v>
      </c>
      <c r="D6" s="25">
        <v>31</v>
      </c>
      <c r="E6" s="4">
        <v>0</v>
      </c>
      <c r="F6" s="11">
        <f>D6*E6</f>
        <v>0</v>
      </c>
    </row>
    <row r="7" spans="1:6" ht="112.5" customHeight="1">
      <c r="A7" s="22">
        <v>1.2</v>
      </c>
      <c r="B7" s="30" t="s">
        <v>49</v>
      </c>
      <c r="C7" s="14" t="s">
        <v>7</v>
      </c>
      <c r="D7" s="25">
        <v>6</v>
      </c>
      <c r="E7" s="4">
        <v>0</v>
      </c>
      <c r="F7" s="11">
        <f>D7*E7</f>
        <v>0</v>
      </c>
    </row>
    <row r="8" spans="1:6" ht="140.25" customHeight="1">
      <c r="A8" s="22">
        <v>1.3</v>
      </c>
      <c r="B8" s="30" t="s">
        <v>115</v>
      </c>
      <c r="C8" s="14" t="s">
        <v>7</v>
      </c>
      <c r="D8" s="25">
        <v>25</v>
      </c>
      <c r="E8" s="4">
        <v>0</v>
      </c>
      <c r="F8" s="11">
        <f>D8*E8</f>
        <v>0</v>
      </c>
    </row>
    <row r="9" spans="1:6" ht="137.25" customHeight="1">
      <c r="A9" s="22">
        <v>1.4</v>
      </c>
      <c r="B9" s="30" t="s">
        <v>116</v>
      </c>
      <c r="C9" s="14" t="s">
        <v>7</v>
      </c>
      <c r="D9" s="25">
        <v>6</v>
      </c>
      <c r="E9" s="4">
        <v>0</v>
      </c>
      <c r="F9" s="11">
        <f>D9*E9</f>
        <v>0</v>
      </c>
    </row>
    <row r="10" spans="1:6" ht="114.75" customHeight="1">
      <c r="A10" s="22">
        <v>1.5</v>
      </c>
      <c r="B10" s="30" t="s">
        <v>98</v>
      </c>
      <c r="C10" s="14" t="s">
        <v>7</v>
      </c>
      <c r="D10" s="25">
        <v>25</v>
      </c>
      <c r="E10" s="4">
        <v>0</v>
      </c>
      <c r="F10" s="11">
        <f t="shared" ref="F10:F12" si="0">D10*E10</f>
        <v>0</v>
      </c>
    </row>
    <row r="11" spans="1:6" ht="114.75" customHeight="1">
      <c r="A11" s="22">
        <v>1.6</v>
      </c>
      <c r="B11" s="30" t="s">
        <v>97</v>
      </c>
      <c r="C11" s="14" t="s">
        <v>7</v>
      </c>
      <c r="D11" s="25">
        <v>6</v>
      </c>
      <c r="E11" s="4">
        <v>0</v>
      </c>
      <c r="F11" s="11">
        <f t="shared" ref="F11" si="1">D11*E11</f>
        <v>0</v>
      </c>
    </row>
    <row r="12" spans="1:6" ht="48.75" customHeight="1" thickBot="1">
      <c r="A12" s="22">
        <v>1.7</v>
      </c>
      <c r="B12" s="30" t="s">
        <v>96</v>
      </c>
      <c r="C12" s="14" t="s">
        <v>8</v>
      </c>
      <c r="D12" s="25">
        <v>31</v>
      </c>
      <c r="E12" s="4">
        <v>0</v>
      </c>
      <c r="F12" s="11">
        <f t="shared" si="0"/>
        <v>0</v>
      </c>
    </row>
    <row r="13" spans="1:6" ht="33.75" customHeight="1" thickBot="1">
      <c r="A13" s="15"/>
      <c r="B13" s="15"/>
      <c r="C13" s="15"/>
      <c r="D13" s="15"/>
      <c r="E13" s="16" t="s">
        <v>6</v>
      </c>
      <c r="F13" s="17">
        <f>SUM(F6:F12)</f>
        <v>0</v>
      </c>
    </row>
    <row r="14" spans="1:6" ht="24" customHeight="1" thickBot="1">
      <c r="A14" s="7">
        <v>2</v>
      </c>
      <c r="B14" s="8" t="s">
        <v>17</v>
      </c>
      <c r="C14" s="9"/>
      <c r="D14" s="9"/>
      <c r="E14" s="9"/>
      <c r="F14" s="10"/>
    </row>
    <row r="15" spans="1:6" ht="126" customHeight="1">
      <c r="A15" s="23">
        <v>2.1</v>
      </c>
      <c r="B15" s="13" t="s">
        <v>19</v>
      </c>
      <c r="C15" s="14" t="s">
        <v>7</v>
      </c>
      <c r="D15" s="25">
        <v>24</v>
      </c>
      <c r="E15" s="4">
        <v>0</v>
      </c>
      <c r="F15" s="11">
        <f>D15*E15</f>
        <v>0</v>
      </c>
    </row>
    <row r="16" spans="1:6" ht="128.25" customHeight="1">
      <c r="A16" s="23">
        <v>2.2000000000000002</v>
      </c>
      <c r="B16" s="13" t="s">
        <v>114</v>
      </c>
      <c r="C16" s="14" t="s">
        <v>9</v>
      </c>
      <c r="D16" s="26">
        <v>24</v>
      </c>
      <c r="E16" s="4">
        <v>0</v>
      </c>
      <c r="F16" s="11">
        <f>D16*E16</f>
        <v>0</v>
      </c>
    </row>
    <row r="17" spans="1:7" ht="74.25" customHeight="1">
      <c r="A17" s="23">
        <v>2.2999999999999998</v>
      </c>
      <c r="B17" s="13" t="s">
        <v>99</v>
      </c>
      <c r="C17" s="3" t="s">
        <v>9</v>
      </c>
      <c r="D17" s="26">
        <v>17</v>
      </c>
      <c r="E17" s="4">
        <v>0</v>
      </c>
      <c r="F17" s="11">
        <f t="shared" ref="F17:F18" si="2">D17*E17</f>
        <v>0</v>
      </c>
    </row>
    <row r="18" spans="1:7" ht="99" customHeight="1" thickBot="1">
      <c r="A18" s="23">
        <v>2.4</v>
      </c>
      <c r="B18" s="13" t="s">
        <v>123</v>
      </c>
      <c r="C18" s="3" t="s">
        <v>7</v>
      </c>
      <c r="D18" s="26">
        <v>19</v>
      </c>
      <c r="E18" s="4">
        <v>0</v>
      </c>
      <c r="F18" s="11">
        <f t="shared" si="2"/>
        <v>0</v>
      </c>
    </row>
    <row r="19" spans="1:7" ht="24.75" customHeight="1" thickBot="1">
      <c r="A19" s="15"/>
      <c r="B19" s="15"/>
      <c r="C19" s="15"/>
      <c r="D19" s="15"/>
      <c r="E19" s="16" t="s">
        <v>6</v>
      </c>
      <c r="F19" s="37">
        <f>SUM(F15:F18)</f>
        <v>0</v>
      </c>
    </row>
    <row r="20" spans="1:7" ht="21.75" customHeight="1" thickBot="1">
      <c r="A20" s="7">
        <v>3</v>
      </c>
      <c r="B20" s="8" t="s">
        <v>15</v>
      </c>
      <c r="C20" s="9"/>
      <c r="D20" s="9"/>
      <c r="E20" s="9"/>
      <c r="F20" s="35"/>
    </row>
    <row r="21" spans="1:7" ht="96" customHeight="1">
      <c r="A21" s="75">
        <v>3.1</v>
      </c>
      <c r="B21" s="77" t="s">
        <v>125</v>
      </c>
      <c r="C21" s="31"/>
      <c r="D21" s="32"/>
      <c r="E21" s="32"/>
      <c r="F21" s="33"/>
    </row>
    <row r="22" spans="1:7" ht="21" customHeight="1">
      <c r="A22" s="76"/>
      <c r="B22" s="78"/>
      <c r="C22" s="3" t="s">
        <v>7</v>
      </c>
      <c r="D22" s="24">
        <v>64</v>
      </c>
      <c r="E22" s="4">
        <v>0</v>
      </c>
      <c r="F22" s="11">
        <f>D22*E22</f>
        <v>0</v>
      </c>
    </row>
    <row r="23" spans="1:7" ht="55.5" customHeight="1">
      <c r="A23" s="22">
        <v>3.2</v>
      </c>
      <c r="B23" s="38" t="s">
        <v>21</v>
      </c>
      <c r="C23" s="3" t="s">
        <v>7</v>
      </c>
      <c r="D23" s="24">
        <v>36</v>
      </c>
      <c r="E23" s="4">
        <v>0</v>
      </c>
      <c r="F23" s="11">
        <f>D23*E23</f>
        <v>0</v>
      </c>
    </row>
    <row r="24" spans="1:7" ht="66" customHeight="1">
      <c r="A24" s="22">
        <v>3.3</v>
      </c>
      <c r="B24" s="38" t="s">
        <v>22</v>
      </c>
      <c r="C24" s="3" t="s">
        <v>7</v>
      </c>
      <c r="D24" s="24">
        <v>6</v>
      </c>
      <c r="E24" s="4">
        <v>0</v>
      </c>
      <c r="F24" s="11">
        <f>D24*E24</f>
        <v>0</v>
      </c>
    </row>
    <row r="25" spans="1:7" s="29" customFormat="1" ht="264.75" customHeight="1">
      <c r="A25" s="61">
        <v>3.4</v>
      </c>
      <c r="B25" s="56" t="s">
        <v>141</v>
      </c>
      <c r="C25" s="57" t="s">
        <v>5</v>
      </c>
      <c r="D25" s="58">
        <v>435</v>
      </c>
      <c r="E25" s="59">
        <v>0</v>
      </c>
      <c r="F25" s="60">
        <f>D25*E25</f>
        <v>0</v>
      </c>
      <c r="G25" s="28"/>
    </row>
    <row r="26" spans="1:7" ht="132.75" customHeight="1">
      <c r="A26" s="22">
        <v>3.5</v>
      </c>
      <c r="B26" s="2" t="s">
        <v>120</v>
      </c>
      <c r="C26" s="6" t="s">
        <v>7</v>
      </c>
      <c r="D26" s="6">
        <v>8</v>
      </c>
      <c r="E26" s="4">
        <v>0</v>
      </c>
      <c r="F26" s="11">
        <f t="shared" ref="F26:F27" si="3">D26*E26</f>
        <v>0</v>
      </c>
    </row>
    <row r="27" spans="1:7" ht="75" customHeight="1" thickBot="1">
      <c r="A27" s="22">
        <v>3.6</v>
      </c>
      <c r="B27" s="21" t="s">
        <v>24</v>
      </c>
      <c r="C27" s="6" t="s">
        <v>9</v>
      </c>
      <c r="D27" s="24">
        <v>5</v>
      </c>
      <c r="E27" s="4">
        <v>0</v>
      </c>
      <c r="F27" s="11">
        <f t="shared" si="3"/>
        <v>0</v>
      </c>
    </row>
    <row r="28" spans="1:7" ht="16.5" thickBot="1">
      <c r="A28" s="15"/>
      <c r="B28" s="15"/>
      <c r="C28" s="15"/>
      <c r="D28" s="15"/>
      <c r="E28" s="16" t="s">
        <v>6</v>
      </c>
      <c r="F28" s="37">
        <f>SUM(F22:F27)</f>
        <v>0</v>
      </c>
      <c r="G28" s="34"/>
    </row>
    <row r="29" spans="1:7" ht="22.5" customHeight="1" thickBot="1">
      <c r="A29" s="7">
        <v>4</v>
      </c>
      <c r="B29" s="8" t="s">
        <v>121</v>
      </c>
      <c r="C29" s="9"/>
      <c r="D29" s="9"/>
      <c r="E29" s="9"/>
      <c r="F29" s="10"/>
    </row>
    <row r="30" spans="1:7" ht="67.5" customHeight="1">
      <c r="A30" s="88">
        <v>4.0999999999999996</v>
      </c>
      <c r="B30" s="77" t="s">
        <v>25</v>
      </c>
      <c r="C30" s="31"/>
      <c r="D30" s="32"/>
      <c r="E30" s="32"/>
      <c r="F30" s="33"/>
    </row>
    <row r="31" spans="1:7" ht="26.25" customHeight="1" thickBot="1">
      <c r="A31" s="89"/>
      <c r="B31" s="78"/>
      <c r="C31" s="3" t="s">
        <v>8</v>
      </c>
      <c r="D31" s="24">
        <v>36</v>
      </c>
      <c r="E31" s="4">
        <v>0</v>
      </c>
      <c r="F31" s="11">
        <f>D31*E31</f>
        <v>0</v>
      </c>
    </row>
    <row r="32" spans="1:7" ht="96" customHeight="1">
      <c r="A32" s="88">
        <v>4.2</v>
      </c>
      <c r="B32" s="39" t="s">
        <v>142</v>
      </c>
      <c r="C32" s="31"/>
      <c r="D32" s="32"/>
      <c r="E32" s="32"/>
      <c r="F32" s="33"/>
    </row>
    <row r="33" spans="1:6" ht="32.25" customHeight="1">
      <c r="A33" s="90"/>
      <c r="B33" s="40" t="s">
        <v>43</v>
      </c>
      <c r="C33" s="3" t="s">
        <v>8</v>
      </c>
      <c r="D33" s="24">
        <v>9</v>
      </c>
      <c r="E33" s="4">
        <v>0</v>
      </c>
      <c r="F33" s="11">
        <f>D33*E33</f>
        <v>0</v>
      </c>
    </row>
    <row r="34" spans="1:6" ht="29.25" customHeight="1" thickBot="1">
      <c r="A34" s="89"/>
      <c r="B34" s="41" t="s">
        <v>26</v>
      </c>
      <c r="C34" s="3" t="s">
        <v>8</v>
      </c>
      <c r="D34" s="24">
        <v>27</v>
      </c>
      <c r="E34" s="4">
        <v>0</v>
      </c>
      <c r="F34" s="11">
        <f>D34*E34</f>
        <v>0</v>
      </c>
    </row>
    <row r="35" spans="1:6" ht="90" customHeight="1">
      <c r="A35" s="88">
        <v>4.3</v>
      </c>
      <c r="B35" s="39" t="s">
        <v>122</v>
      </c>
      <c r="C35" s="31"/>
      <c r="D35" s="32"/>
      <c r="E35" s="32"/>
      <c r="F35" s="33"/>
    </row>
    <row r="36" spans="1:6" ht="21" customHeight="1">
      <c r="A36" s="90"/>
      <c r="B36" s="40" t="s">
        <v>27</v>
      </c>
      <c r="C36" s="3" t="s">
        <v>8</v>
      </c>
      <c r="D36" s="24">
        <v>27</v>
      </c>
      <c r="E36" s="4">
        <v>0</v>
      </c>
      <c r="F36" s="11">
        <f>D36*E36</f>
        <v>0</v>
      </c>
    </row>
    <row r="37" spans="1:6" ht="19.5" customHeight="1" thickBot="1">
      <c r="A37" s="89"/>
      <c r="B37" s="41" t="s">
        <v>28</v>
      </c>
      <c r="C37" s="3" t="s">
        <v>8</v>
      </c>
      <c r="D37" s="24">
        <v>23</v>
      </c>
      <c r="E37" s="4">
        <v>0</v>
      </c>
      <c r="F37" s="11">
        <f>D37*E37</f>
        <v>0</v>
      </c>
    </row>
    <row r="38" spans="1:6" ht="74.25" customHeight="1">
      <c r="A38" s="88">
        <v>4.4000000000000004</v>
      </c>
      <c r="B38" s="39" t="s">
        <v>45</v>
      </c>
      <c r="C38" s="31"/>
      <c r="D38" s="32"/>
      <c r="E38" s="32"/>
      <c r="F38" s="33"/>
    </row>
    <row r="39" spans="1:6" ht="24" customHeight="1">
      <c r="A39" s="90"/>
      <c r="B39" s="40" t="s">
        <v>43</v>
      </c>
      <c r="C39" s="3" t="s">
        <v>8</v>
      </c>
      <c r="D39" s="24">
        <v>2</v>
      </c>
      <c r="E39" s="4">
        <v>0</v>
      </c>
      <c r="F39" s="11">
        <f>D39*E39</f>
        <v>0</v>
      </c>
    </row>
    <row r="40" spans="1:6" ht="22.5" customHeight="1" thickBot="1">
      <c r="A40" s="89"/>
      <c r="B40" s="41" t="s">
        <v>26</v>
      </c>
      <c r="C40" s="3" t="s">
        <v>8</v>
      </c>
      <c r="D40" s="24">
        <v>2</v>
      </c>
      <c r="E40" s="4">
        <v>0</v>
      </c>
      <c r="F40" s="11">
        <f>D40*E40</f>
        <v>0</v>
      </c>
    </row>
    <row r="41" spans="1:6" ht="93.75" customHeight="1">
      <c r="A41" s="88">
        <v>4.5</v>
      </c>
      <c r="B41" s="39" t="s">
        <v>44</v>
      </c>
      <c r="C41" s="31"/>
      <c r="D41" s="32"/>
      <c r="E41" s="32"/>
      <c r="F41" s="33"/>
    </row>
    <row r="42" spans="1:6" ht="25.5" customHeight="1">
      <c r="A42" s="90"/>
      <c r="B42" s="40" t="s">
        <v>27</v>
      </c>
      <c r="C42" s="3" t="s">
        <v>8</v>
      </c>
      <c r="D42" s="24">
        <v>2</v>
      </c>
      <c r="E42" s="4">
        <v>0</v>
      </c>
      <c r="F42" s="11">
        <f>D42*E42</f>
        <v>0</v>
      </c>
    </row>
    <row r="43" spans="1:6" ht="24" customHeight="1" thickBot="1">
      <c r="A43" s="89"/>
      <c r="B43" s="41" t="s">
        <v>28</v>
      </c>
      <c r="C43" s="3" t="s">
        <v>8</v>
      </c>
      <c r="D43" s="24">
        <v>2</v>
      </c>
      <c r="E43" s="4">
        <v>0</v>
      </c>
      <c r="F43" s="11">
        <f>D43*E43</f>
        <v>0</v>
      </c>
    </row>
    <row r="44" spans="1:6" ht="16.5" thickBot="1">
      <c r="A44" s="15"/>
      <c r="B44" s="15"/>
      <c r="C44" s="15"/>
      <c r="D44" s="15"/>
      <c r="E44" s="16"/>
      <c r="F44" s="17">
        <f>SUM(F30:F43)</f>
        <v>0</v>
      </c>
    </row>
    <row r="45" spans="1:6" ht="41.25" customHeight="1">
      <c r="A45" s="15"/>
      <c r="B45" s="1"/>
      <c r="C45" s="1"/>
      <c r="D45" s="1"/>
      <c r="E45" s="1"/>
      <c r="F45" s="1"/>
    </row>
    <row r="46" spans="1:6" ht="15.75">
      <c r="A46" s="86" t="str">
        <f>A3</f>
        <v>Lot 1:  Block O1</v>
      </c>
      <c r="B46" s="87"/>
      <c r="C46" s="87"/>
      <c r="D46" s="87"/>
      <c r="E46" s="87"/>
      <c r="F46" s="87"/>
    </row>
    <row r="47" spans="1:6" ht="15.75">
      <c r="A47" s="18">
        <v>1</v>
      </c>
      <c r="B47" s="83" t="str">
        <f>B5</f>
        <v xml:space="preserve">PVC Windows- </v>
      </c>
      <c r="C47" s="83"/>
      <c r="D47" s="83"/>
      <c r="E47" s="84">
        <f>F13</f>
        <v>0</v>
      </c>
      <c r="F47" s="85"/>
    </row>
    <row r="48" spans="1:6" ht="15.75">
      <c r="A48" s="18">
        <v>2</v>
      </c>
      <c r="B48" s="83" t="str">
        <f>B14</f>
        <v>AC installation</v>
      </c>
      <c r="C48" s="83"/>
      <c r="D48" s="83"/>
      <c r="E48" s="84">
        <f>F19</f>
        <v>0</v>
      </c>
      <c r="F48" s="85"/>
    </row>
    <row r="49" spans="1:6" ht="15.75">
      <c r="A49" s="18">
        <v>3</v>
      </c>
      <c r="B49" s="83" t="str">
        <f>B20</f>
        <v>Façade insulation</v>
      </c>
      <c r="C49" s="83"/>
      <c r="D49" s="83"/>
      <c r="E49" s="84">
        <f>F28</f>
        <v>0</v>
      </c>
      <c r="F49" s="85"/>
    </row>
    <row r="50" spans="1:6" ht="16.5" thickBot="1">
      <c r="A50" s="18">
        <v>4</v>
      </c>
      <c r="B50" s="83" t="str">
        <f>B29</f>
        <v>Sewerage/water piping insulation</v>
      </c>
      <c r="C50" s="83"/>
      <c r="D50" s="83"/>
      <c r="E50" s="84">
        <f>F44</f>
        <v>0</v>
      </c>
      <c r="F50" s="85"/>
    </row>
    <row r="51" spans="1:6" ht="16.5" thickBot="1">
      <c r="A51" s="12"/>
      <c r="B51" s="12"/>
      <c r="C51" s="79" t="s">
        <v>6</v>
      </c>
      <c r="D51" s="80"/>
      <c r="E51" s="81">
        <f>SUM(E47:E50)</f>
        <v>0</v>
      </c>
      <c r="F51" s="82"/>
    </row>
  </sheetData>
  <mergeCells count="21">
    <mergeCell ref="A32:A34"/>
    <mergeCell ref="A35:A37"/>
    <mergeCell ref="A46:F46"/>
    <mergeCell ref="C51:D51"/>
    <mergeCell ref="E51:F51"/>
    <mergeCell ref="A38:A40"/>
    <mergeCell ref="A41:A43"/>
    <mergeCell ref="B48:D48"/>
    <mergeCell ref="E48:F48"/>
    <mergeCell ref="B49:D49"/>
    <mergeCell ref="E49:F49"/>
    <mergeCell ref="B50:D50"/>
    <mergeCell ref="E50:F50"/>
    <mergeCell ref="B47:D47"/>
    <mergeCell ref="E47:F47"/>
    <mergeCell ref="A2:F2"/>
    <mergeCell ref="A3:F3"/>
    <mergeCell ref="A21:A22"/>
    <mergeCell ref="B21:B22"/>
    <mergeCell ref="A30:A31"/>
    <mergeCell ref="B30:B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9" workbookViewId="0">
      <selection activeCell="N38" sqref="N38"/>
    </sheetView>
  </sheetViews>
  <sheetFormatPr defaultRowHeight="15"/>
  <cols>
    <col min="1" max="1" width="5.7109375" customWidth="1"/>
    <col min="2" max="2" width="39.140625" customWidth="1"/>
    <col min="3" max="3" width="4.7109375" customWidth="1"/>
    <col min="4" max="4" width="9.5703125" customWidth="1"/>
    <col min="5" max="5" width="11.85546875" customWidth="1"/>
    <col min="6" max="6" width="14.7109375" customWidth="1"/>
  </cols>
  <sheetData>
    <row r="1" spans="1:7" ht="35.25" customHeight="1" thickBot="1">
      <c r="A1" s="101" t="s">
        <v>53</v>
      </c>
      <c r="B1" s="101"/>
      <c r="C1" s="101"/>
      <c r="D1" s="101"/>
      <c r="E1" s="101"/>
      <c r="F1" s="101"/>
    </row>
    <row r="2" spans="1:7" ht="31.5" customHeight="1">
      <c r="A2" s="102" t="s">
        <v>144</v>
      </c>
      <c r="B2" s="103"/>
      <c r="C2" s="103"/>
      <c r="D2" s="103"/>
      <c r="E2" s="103"/>
      <c r="F2" s="103"/>
    </row>
    <row r="3" spans="1:7" ht="31.5" customHeight="1" thickBot="1">
      <c r="A3" s="5"/>
      <c r="B3" s="5" t="s">
        <v>0</v>
      </c>
      <c r="C3" s="5" t="s">
        <v>1</v>
      </c>
      <c r="D3" s="5" t="s">
        <v>2</v>
      </c>
      <c r="E3" s="5" t="s">
        <v>3</v>
      </c>
      <c r="F3" s="5" t="s">
        <v>4</v>
      </c>
    </row>
    <row r="4" spans="1:7" ht="16.5" thickBot="1">
      <c r="A4" s="7">
        <v>1</v>
      </c>
      <c r="B4" s="8" t="s">
        <v>16</v>
      </c>
      <c r="C4" s="9"/>
      <c r="D4" s="9"/>
      <c r="E4" s="9"/>
      <c r="F4" s="10"/>
    </row>
    <row r="5" spans="1:7" ht="49.5" customHeight="1" thickBot="1">
      <c r="A5" s="22">
        <v>1.1000000000000001</v>
      </c>
      <c r="B5" s="30" t="s">
        <v>89</v>
      </c>
      <c r="C5" s="14" t="s">
        <v>8</v>
      </c>
      <c r="D5" s="25">
        <v>28</v>
      </c>
      <c r="E5" s="4">
        <v>0</v>
      </c>
      <c r="F5" s="11">
        <f t="shared" ref="F5" si="0">D5*E5</f>
        <v>0</v>
      </c>
    </row>
    <row r="6" spans="1:7" ht="23.25" customHeight="1" thickBot="1">
      <c r="A6" s="15"/>
      <c r="B6" s="15"/>
      <c r="C6" s="15"/>
      <c r="D6" s="15"/>
      <c r="E6" s="16" t="s">
        <v>6</v>
      </c>
      <c r="F6" s="17">
        <f>SUM(F5:F5)</f>
        <v>0</v>
      </c>
    </row>
    <row r="7" spans="1:7" ht="24" customHeight="1" thickBot="1">
      <c r="A7" s="7">
        <v>2</v>
      </c>
      <c r="B7" s="8" t="s">
        <v>17</v>
      </c>
      <c r="C7" s="9"/>
      <c r="D7" s="9"/>
      <c r="E7" s="9"/>
      <c r="F7" s="10"/>
    </row>
    <row r="8" spans="1:7" ht="109.5" customHeight="1" thickBot="1">
      <c r="A8" s="23">
        <v>2.1</v>
      </c>
      <c r="B8" s="13" t="s">
        <v>126</v>
      </c>
      <c r="C8" s="14" t="s">
        <v>7</v>
      </c>
      <c r="D8" s="25">
        <v>18</v>
      </c>
      <c r="E8" s="4">
        <v>0</v>
      </c>
      <c r="F8" s="11">
        <f>D8*E8</f>
        <v>0</v>
      </c>
    </row>
    <row r="9" spans="1:7" ht="22.5" customHeight="1" thickBot="1">
      <c r="A9" s="15"/>
      <c r="B9" s="15"/>
      <c r="C9" s="15"/>
      <c r="D9" s="15"/>
      <c r="E9" s="16" t="s">
        <v>6</v>
      </c>
      <c r="F9" s="37">
        <f>SUM(F8:F8)</f>
        <v>0</v>
      </c>
    </row>
    <row r="10" spans="1:7" ht="16.5" thickBot="1">
      <c r="A10" s="7">
        <v>3</v>
      </c>
      <c r="B10" s="8" t="s">
        <v>15</v>
      </c>
      <c r="C10" s="9"/>
      <c r="D10" s="9"/>
      <c r="E10" s="9"/>
      <c r="F10" s="35"/>
    </row>
    <row r="11" spans="1:7" ht="96" customHeight="1">
      <c r="A11" s="75">
        <v>3.1</v>
      </c>
      <c r="B11" s="77" t="s">
        <v>125</v>
      </c>
      <c r="C11" s="31"/>
      <c r="D11" s="32"/>
      <c r="E11" s="32"/>
      <c r="F11" s="33"/>
    </row>
    <row r="12" spans="1:7" ht="23.25" customHeight="1">
      <c r="A12" s="76"/>
      <c r="B12" s="78"/>
      <c r="C12" s="3" t="s">
        <v>7</v>
      </c>
      <c r="D12" s="24">
        <v>40</v>
      </c>
      <c r="E12" s="4">
        <v>0</v>
      </c>
      <c r="F12" s="11">
        <f>D12*E12</f>
        <v>0</v>
      </c>
    </row>
    <row r="13" spans="1:7" ht="55.5" customHeight="1">
      <c r="A13" s="22">
        <v>3.2</v>
      </c>
      <c r="B13" s="38" t="s">
        <v>21</v>
      </c>
      <c r="C13" s="3" t="s">
        <v>7</v>
      </c>
      <c r="D13" s="24">
        <v>24</v>
      </c>
      <c r="E13" s="4">
        <v>0</v>
      </c>
      <c r="F13" s="11">
        <f>D13*E13</f>
        <v>0</v>
      </c>
    </row>
    <row r="14" spans="1:7" ht="66" customHeight="1">
      <c r="A14" s="22">
        <v>3.3</v>
      </c>
      <c r="B14" s="38" t="s">
        <v>46</v>
      </c>
      <c r="C14" s="3" t="s">
        <v>7</v>
      </c>
      <c r="D14" s="24">
        <v>4</v>
      </c>
      <c r="E14" s="4">
        <v>0</v>
      </c>
      <c r="F14" s="11">
        <f>D14*E14</f>
        <v>0</v>
      </c>
    </row>
    <row r="15" spans="1:7" s="29" customFormat="1" ht="267" customHeight="1">
      <c r="A15" s="61">
        <v>3.4</v>
      </c>
      <c r="B15" s="56" t="s">
        <v>141</v>
      </c>
      <c r="C15" s="57" t="s">
        <v>5</v>
      </c>
      <c r="D15" s="58">
        <v>340</v>
      </c>
      <c r="E15" s="59">
        <v>0</v>
      </c>
      <c r="F15" s="60">
        <f>D15*E15</f>
        <v>0</v>
      </c>
      <c r="G15" s="28"/>
    </row>
    <row r="16" spans="1:7" ht="132.75" customHeight="1">
      <c r="A16" s="22">
        <v>3.5</v>
      </c>
      <c r="B16" s="2" t="s">
        <v>120</v>
      </c>
      <c r="C16" s="6" t="s">
        <v>7</v>
      </c>
      <c r="D16" s="6">
        <v>2</v>
      </c>
      <c r="E16" s="4">
        <v>0</v>
      </c>
      <c r="F16" s="11">
        <f t="shared" ref="F16:F17" si="1">D16*E16</f>
        <v>0</v>
      </c>
    </row>
    <row r="17" spans="1:7" ht="75" customHeight="1" thickBot="1">
      <c r="A17" s="22">
        <v>3.6</v>
      </c>
      <c r="B17" s="21" t="s">
        <v>24</v>
      </c>
      <c r="C17" s="6" t="s">
        <v>9</v>
      </c>
      <c r="D17" s="24">
        <v>5</v>
      </c>
      <c r="E17" s="4">
        <v>0</v>
      </c>
      <c r="F17" s="11">
        <f t="shared" si="1"/>
        <v>0</v>
      </c>
    </row>
    <row r="18" spans="1:7" ht="23.25" customHeight="1" thickBot="1">
      <c r="A18" s="15"/>
      <c r="B18" s="15"/>
      <c r="C18" s="15"/>
      <c r="D18" s="15"/>
      <c r="E18" s="16" t="s">
        <v>6</v>
      </c>
      <c r="F18" s="37">
        <f>SUM(F12:F17)</f>
        <v>0</v>
      </c>
      <c r="G18" s="34"/>
    </row>
    <row r="19" spans="1:7" ht="22.5" customHeight="1" thickBot="1">
      <c r="A19" s="7">
        <v>4</v>
      </c>
      <c r="B19" s="8" t="s">
        <v>121</v>
      </c>
      <c r="C19" s="9"/>
      <c r="D19" s="9"/>
      <c r="E19" s="9"/>
      <c r="F19" s="10"/>
    </row>
    <row r="20" spans="1:7" ht="67.5" customHeight="1">
      <c r="A20" s="88">
        <v>4.0999999999999996</v>
      </c>
      <c r="B20" s="77" t="s">
        <v>25</v>
      </c>
      <c r="C20" s="31"/>
      <c r="D20" s="32"/>
      <c r="E20" s="32"/>
      <c r="F20" s="33"/>
    </row>
    <row r="21" spans="1:7" ht="21.75" customHeight="1" thickBot="1">
      <c r="A21" s="89"/>
      <c r="B21" s="78"/>
      <c r="C21" s="3" t="s">
        <v>8</v>
      </c>
      <c r="D21" s="24">
        <v>22</v>
      </c>
      <c r="E21" s="4">
        <v>0</v>
      </c>
      <c r="F21" s="11">
        <f>D21*E21</f>
        <v>0</v>
      </c>
    </row>
    <row r="22" spans="1:7" ht="90.75" customHeight="1">
      <c r="A22" s="88">
        <v>4.2</v>
      </c>
      <c r="B22" s="39" t="s">
        <v>142</v>
      </c>
      <c r="C22" s="31"/>
      <c r="D22" s="32"/>
      <c r="E22" s="32"/>
      <c r="F22" s="33"/>
    </row>
    <row r="23" spans="1:7" ht="23.25" customHeight="1" thickBot="1">
      <c r="A23" s="89"/>
      <c r="B23" s="41" t="s">
        <v>42</v>
      </c>
      <c r="C23" s="3" t="s">
        <v>8</v>
      </c>
      <c r="D23" s="24">
        <v>8</v>
      </c>
      <c r="E23" s="4">
        <v>0</v>
      </c>
      <c r="F23" s="11">
        <f>D23*E23</f>
        <v>0</v>
      </c>
    </row>
    <row r="24" spans="1:7" ht="93.75" customHeight="1">
      <c r="A24" s="88">
        <v>4.3</v>
      </c>
      <c r="B24" s="39" t="s">
        <v>122</v>
      </c>
      <c r="C24" s="31"/>
      <c r="D24" s="32"/>
      <c r="E24" s="32"/>
      <c r="F24" s="33"/>
    </row>
    <row r="25" spans="1:7" ht="25.5" customHeight="1">
      <c r="A25" s="90"/>
      <c r="B25" s="40" t="s">
        <v>27</v>
      </c>
      <c r="C25" s="3" t="s">
        <v>8</v>
      </c>
      <c r="D25" s="24">
        <v>11</v>
      </c>
      <c r="E25" s="4">
        <v>0</v>
      </c>
      <c r="F25" s="11">
        <f>D25*E25</f>
        <v>0</v>
      </c>
    </row>
    <row r="26" spans="1:7" ht="24" customHeight="1" thickBot="1">
      <c r="A26" s="89"/>
      <c r="B26" s="41" t="s">
        <v>47</v>
      </c>
      <c r="C26" s="3" t="s">
        <v>8</v>
      </c>
      <c r="D26" s="24">
        <v>3</v>
      </c>
      <c r="E26" s="4">
        <v>0</v>
      </c>
      <c r="F26" s="11">
        <f>D26*E26</f>
        <v>0</v>
      </c>
    </row>
    <row r="27" spans="1:7" ht="82.5" customHeight="1">
      <c r="A27" s="88">
        <v>4.4000000000000004</v>
      </c>
      <c r="B27" s="39" t="s">
        <v>45</v>
      </c>
      <c r="C27" s="31"/>
      <c r="D27" s="32"/>
      <c r="E27" s="32"/>
      <c r="F27" s="33"/>
    </row>
    <row r="28" spans="1:7" ht="23.25" customHeight="1" thickBot="1">
      <c r="A28" s="89"/>
      <c r="B28" s="41" t="s">
        <v>42</v>
      </c>
      <c r="C28" s="3" t="s">
        <v>8</v>
      </c>
      <c r="D28" s="24">
        <v>8</v>
      </c>
      <c r="E28" s="4">
        <v>0</v>
      </c>
      <c r="F28" s="11">
        <f>D28*E28</f>
        <v>0</v>
      </c>
    </row>
    <row r="29" spans="1:7" ht="93.75" customHeight="1">
      <c r="A29" s="88">
        <v>4.5</v>
      </c>
      <c r="B29" s="39" t="s">
        <v>44</v>
      </c>
      <c r="C29" s="31"/>
      <c r="D29" s="32"/>
      <c r="E29" s="32"/>
      <c r="F29" s="33"/>
    </row>
    <row r="30" spans="1:7" ht="25.5" customHeight="1">
      <c r="A30" s="90"/>
      <c r="B30" s="40" t="s">
        <v>27</v>
      </c>
      <c r="C30" s="3" t="s">
        <v>8</v>
      </c>
      <c r="D30" s="24">
        <v>11</v>
      </c>
      <c r="E30" s="4">
        <v>0</v>
      </c>
      <c r="F30" s="11">
        <f>D30*E30</f>
        <v>0</v>
      </c>
    </row>
    <row r="31" spans="1:7" ht="24" customHeight="1" thickBot="1">
      <c r="A31" s="89"/>
      <c r="B31" s="41" t="s">
        <v>47</v>
      </c>
      <c r="C31" s="3" t="s">
        <v>8</v>
      </c>
      <c r="D31" s="24">
        <v>3</v>
      </c>
      <c r="E31" s="4">
        <v>0</v>
      </c>
      <c r="F31" s="11">
        <f>D31*E31</f>
        <v>0</v>
      </c>
    </row>
    <row r="32" spans="1:7" ht="16.5" thickBot="1">
      <c r="A32" s="15"/>
      <c r="B32" s="15"/>
      <c r="C32" s="15"/>
      <c r="D32" s="15"/>
      <c r="E32" s="16"/>
      <c r="F32" s="17">
        <f>SUM(F20:F31)</f>
        <v>0</v>
      </c>
    </row>
    <row r="33" spans="1:6" ht="41.25" customHeight="1">
      <c r="A33" s="15"/>
      <c r="B33" s="1"/>
      <c r="C33" s="1"/>
      <c r="D33" s="1"/>
      <c r="E33" s="1"/>
      <c r="F33" s="1"/>
    </row>
    <row r="34" spans="1:6" ht="15.75">
      <c r="A34" s="86" t="str">
        <f>A2</f>
        <v>Lot 1: Block Rn</v>
      </c>
      <c r="B34" s="87"/>
      <c r="C34" s="87"/>
      <c r="D34" s="87"/>
      <c r="E34" s="87"/>
      <c r="F34" s="87"/>
    </row>
    <row r="35" spans="1:6" ht="15.75">
      <c r="A35" s="18">
        <v>1</v>
      </c>
      <c r="B35" s="83" t="str">
        <f>B4</f>
        <v xml:space="preserve">PVC Windows- </v>
      </c>
      <c r="C35" s="83"/>
      <c r="D35" s="83"/>
      <c r="E35" s="84">
        <f>F6</f>
        <v>0</v>
      </c>
      <c r="F35" s="85"/>
    </row>
    <row r="36" spans="1:6" ht="15.75">
      <c r="A36" s="18">
        <v>2</v>
      </c>
      <c r="B36" s="83" t="str">
        <f>B7</f>
        <v>AC installation</v>
      </c>
      <c r="C36" s="83"/>
      <c r="D36" s="83"/>
      <c r="E36" s="84">
        <f>F9</f>
        <v>0</v>
      </c>
      <c r="F36" s="85"/>
    </row>
    <row r="37" spans="1:6" ht="15.75">
      <c r="A37" s="18">
        <v>3</v>
      </c>
      <c r="B37" s="83" t="str">
        <f>B10</f>
        <v>Façade insulation</v>
      </c>
      <c r="C37" s="83"/>
      <c r="D37" s="83"/>
      <c r="E37" s="84">
        <f>F18</f>
        <v>0</v>
      </c>
      <c r="F37" s="85"/>
    </row>
    <row r="38" spans="1:6" ht="16.5" thickBot="1">
      <c r="A38" s="18">
        <v>4</v>
      </c>
      <c r="B38" s="83" t="str">
        <f>B19</f>
        <v>Sewerage/water piping insulation</v>
      </c>
      <c r="C38" s="83"/>
      <c r="D38" s="83"/>
      <c r="E38" s="84">
        <f>F32</f>
        <v>0</v>
      </c>
      <c r="F38" s="85"/>
    </row>
    <row r="39" spans="1:6" ht="16.5" thickBot="1">
      <c r="A39" s="12"/>
      <c r="B39" s="12"/>
      <c r="C39" s="79" t="s">
        <v>6</v>
      </c>
      <c r="D39" s="80"/>
      <c r="E39" s="81">
        <f>SUM(E35:E38)</f>
        <v>0</v>
      </c>
      <c r="F39" s="82"/>
    </row>
  </sheetData>
  <mergeCells count="21">
    <mergeCell ref="A22:A23"/>
    <mergeCell ref="A24:A26"/>
    <mergeCell ref="A34:F34"/>
    <mergeCell ref="C39:D39"/>
    <mergeCell ref="E39:F39"/>
    <mergeCell ref="A27:A28"/>
    <mergeCell ref="A29:A31"/>
    <mergeCell ref="B36:D36"/>
    <mergeCell ref="E36:F36"/>
    <mergeCell ref="B37:D37"/>
    <mergeCell ref="E37:F37"/>
    <mergeCell ref="B38:D38"/>
    <mergeCell ref="E38:F38"/>
    <mergeCell ref="B35:D35"/>
    <mergeCell ref="E35:F35"/>
    <mergeCell ref="A1:F1"/>
    <mergeCell ref="A2:F2"/>
    <mergeCell ref="A11:A12"/>
    <mergeCell ref="B11:B12"/>
    <mergeCell ref="A20:A21"/>
    <mergeCell ref="B20:B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7" workbookViewId="0">
      <selection activeCell="J4" sqref="J4"/>
    </sheetView>
  </sheetViews>
  <sheetFormatPr defaultRowHeight="15"/>
  <cols>
    <col min="1" max="1" width="5.7109375" customWidth="1"/>
    <col min="2" max="2" width="35.5703125" customWidth="1"/>
    <col min="3" max="3" width="6" customWidth="1"/>
    <col min="4" max="4" width="10.140625" customWidth="1"/>
    <col min="5" max="5" width="12.5703125" customWidth="1"/>
    <col min="6" max="6" width="16" customWidth="1"/>
  </cols>
  <sheetData>
    <row r="1" spans="1:6" ht="33.75" customHeight="1" thickBot="1">
      <c r="A1" s="72" t="s">
        <v>53</v>
      </c>
      <c r="B1" s="72"/>
      <c r="C1" s="72"/>
      <c r="D1" s="72"/>
      <c r="E1" s="72"/>
      <c r="F1" s="72"/>
    </row>
    <row r="2" spans="1:6" ht="42.75" customHeight="1">
      <c r="A2" s="104" t="s">
        <v>145</v>
      </c>
      <c r="B2" s="105"/>
      <c r="C2" s="105"/>
      <c r="D2" s="105"/>
      <c r="E2" s="105"/>
      <c r="F2" s="105"/>
    </row>
    <row r="3" spans="1:6" ht="26.25" customHeight="1">
      <c r="A3" s="5"/>
      <c r="B3" s="5" t="s">
        <v>0</v>
      </c>
      <c r="C3" s="5" t="s">
        <v>29</v>
      </c>
      <c r="D3" s="5" t="s">
        <v>30</v>
      </c>
      <c r="E3" s="5" t="s">
        <v>31</v>
      </c>
      <c r="F3" s="5" t="s">
        <v>32</v>
      </c>
    </row>
    <row r="4" spans="1:6" ht="108.75" customHeight="1">
      <c r="A4" s="71">
        <v>1</v>
      </c>
      <c r="B4" s="43" t="s">
        <v>33</v>
      </c>
      <c r="C4" s="42" t="s">
        <v>9</v>
      </c>
      <c r="D4" s="44">
        <v>1</v>
      </c>
      <c r="E4" s="45">
        <v>0</v>
      </c>
      <c r="F4" s="45">
        <f>D4*E4</f>
        <v>0</v>
      </c>
    </row>
    <row r="5" spans="1:6" ht="146.25" customHeight="1">
      <c r="A5" s="71">
        <v>2</v>
      </c>
      <c r="B5" s="43" t="s">
        <v>34</v>
      </c>
      <c r="C5" s="42" t="s">
        <v>14</v>
      </c>
      <c r="D5" s="44">
        <v>18.5</v>
      </c>
      <c r="E5" s="45">
        <v>0</v>
      </c>
      <c r="F5" s="45">
        <f t="shared" ref="F5:F13" si="0">D5*E5</f>
        <v>0</v>
      </c>
    </row>
    <row r="6" spans="1:6" ht="100.5" customHeight="1">
      <c r="A6" s="71">
        <v>3</v>
      </c>
      <c r="B6" s="43" t="s">
        <v>127</v>
      </c>
      <c r="C6" s="42" t="s">
        <v>14</v>
      </c>
      <c r="D6" s="44">
        <v>22</v>
      </c>
      <c r="E6" s="45">
        <v>0</v>
      </c>
      <c r="F6" s="45">
        <f t="shared" si="0"/>
        <v>0</v>
      </c>
    </row>
    <row r="7" spans="1:6" ht="128.25" customHeight="1">
      <c r="A7" s="71">
        <v>4</v>
      </c>
      <c r="B7" s="43" t="s">
        <v>128</v>
      </c>
      <c r="C7" s="42" t="s">
        <v>14</v>
      </c>
      <c r="D7" s="46">
        <v>26</v>
      </c>
      <c r="E7" s="47">
        <v>0</v>
      </c>
      <c r="F7" s="45">
        <f t="shared" si="0"/>
        <v>0</v>
      </c>
    </row>
    <row r="8" spans="1:6" ht="36" customHeight="1">
      <c r="A8" s="71">
        <v>5</v>
      </c>
      <c r="B8" s="43" t="s">
        <v>35</v>
      </c>
      <c r="C8" s="42" t="s">
        <v>36</v>
      </c>
      <c r="D8" s="46">
        <v>126</v>
      </c>
      <c r="E8" s="47">
        <v>0</v>
      </c>
      <c r="F8" s="45">
        <f t="shared" si="0"/>
        <v>0</v>
      </c>
    </row>
    <row r="9" spans="1:6" ht="54" customHeight="1">
      <c r="A9" s="71">
        <v>6</v>
      </c>
      <c r="B9" s="43" t="s">
        <v>37</v>
      </c>
      <c r="C9" s="42" t="s">
        <v>9</v>
      </c>
      <c r="D9" s="46">
        <v>8</v>
      </c>
      <c r="E9" s="47">
        <v>0</v>
      </c>
      <c r="F9" s="45">
        <f t="shared" si="0"/>
        <v>0</v>
      </c>
    </row>
    <row r="10" spans="1:6" ht="85.5" customHeight="1">
      <c r="A10" s="71">
        <v>7</v>
      </c>
      <c r="B10" s="43" t="s">
        <v>38</v>
      </c>
      <c r="C10" s="42" t="s">
        <v>5</v>
      </c>
      <c r="D10" s="46">
        <v>25</v>
      </c>
      <c r="E10" s="47">
        <v>0</v>
      </c>
      <c r="F10" s="45">
        <f t="shared" si="0"/>
        <v>0</v>
      </c>
    </row>
    <row r="11" spans="1:6" ht="105" customHeight="1">
      <c r="A11" s="71">
        <v>8</v>
      </c>
      <c r="B11" s="43" t="s">
        <v>39</v>
      </c>
      <c r="C11" s="42" t="s">
        <v>8</v>
      </c>
      <c r="D11" s="46">
        <v>32</v>
      </c>
      <c r="E11" s="47">
        <v>0</v>
      </c>
      <c r="F11" s="45">
        <f t="shared" si="0"/>
        <v>0</v>
      </c>
    </row>
    <row r="12" spans="1:6" ht="52.5" customHeight="1">
      <c r="A12" s="71">
        <v>9</v>
      </c>
      <c r="B12" s="43" t="s">
        <v>129</v>
      </c>
      <c r="C12" s="42" t="s">
        <v>9</v>
      </c>
      <c r="D12" s="46">
        <v>2</v>
      </c>
      <c r="E12" s="47">
        <v>0</v>
      </c>
      <c r="F12" s="45">
        <f t="shared" si="0"/>
        <v>0</v>
      </c>
    </row>
    <row r="13" spans="1:6" ht="40.5" customHeight="1" thickBot="1">
      <c r="A13" s="71">
        <v>10</v>
      </c>
      <c r="B13" s="43" t="s">
        <v>130</v>
      </c>
      <c r="C13" s="42" t="s">
        <v>7</v>
      </c>
      <c r="D13" s="46">
        <v>1</v>
      </c>
      <c r="E13" s="47">
        <v>0</v>
      </c>
      <c r="F13" s="45">
        <f t="shared" si="0"/>
        <v>0</v>
      </c>
    </row>
    <row r="14" spans="1:6" ht="26.25" customHeight="1" thickBot="1">
      <c r="A14" s="48"/>
      <c r="B14" s="48"/>
      <c r="C14" s="48"/>
      <c r="D14" s="106" t="s">
        <v>6</v>
      </c>
      <c r="E14" s="107"/>
      <c r="F14" s="62">
        <f>SUM(F4:F13)</f>
        <v>0</v>
      </c>
    </row>
  </sheetData>
  <mergeCells count="3">
    <mergeCell ref="A2:F2"/>
    <mergeCell ref="A1:F1"/>
    <mergeCell ref="D14:E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22" workbookViewId="0">
      <selection activeCell="B3" sqref="B3:F3"/>
    </sheetView>
  </sheetViews>
  <sheetFormatPr defaultRowHeight="15"/>
  <cols>
    <col min="1" max="1" width="5.7109375" customWidth="1"/>
    <col min="2" max="2" width="39.140625" customWidth="1"/>
    <col min="3" max="3" width="4.7109375" customWidth="1"/>
    <col min="4" max="4" width="9.5703125" customWidth="1"/>
    <col min="5" max="5" width="11.85546875" customWidth="1"/>
    <col min="6" max="6" width="15.140625" customWidth="1"/>
  </cols>
  <sheetData>
    <row r="1" spans="1:6" ht="40.5" customHeight="1" thickBot="1">
      <c r="A1" s="72" t="s">
        <v>53</v>
      </c>
      <c r="B1" s="72"/>
      <c r="C1" s="72"/>
      <c r="D1" s="72"/>
      <c r="E1" s="72"/>
      <c r="F1" s="72"/>
    </row>
    <row r="2" spans="1:6" ht="31.5" customHeight="1">
      <c r="A2" s="73" t="s">
        <v>107</v>
      </c>
      <c r="B2" s="74"/>
      <c r="C2" s="74"/>
      <c r="D2" s="74"/>
      <c r="E2" s="74"/>
      <c r="F2" s="74"/>
    </row>
    <row r="3" spans="1:6" ht="31.5" customHeight="1">
      <c r="A3" s="5"/>
      <c r="B3" s="5" t="s">
        <v>0</v>
      </c>
      <c r="C3" s="5" t="s">
        <v>1</v>
      </c>
      <c r="D3" s="5" t="s">
        <v>2</v>
      </c>
      <c r="E3" s="5" t="s">
        <v>3</v>
      </c>
      <c r="F3" s="5" t="s">
        <v>4</v>
      </c>
    </row>
    <row r="4" spans="1:6" ht="114" customHeight="1">
      <c r="A4" s="22">
        <v>1</v>
      </c>
      <c r="B4" s="30" t="s">
        <v>106</v>
      </c>
      <c r="C4" s="14" t="s">
        <v>57</v>
      </c>
      <c r="D4" s="25">
        <v>1</v>
      </c>
      <c r="E4" s="4">
        <v>0</v>
      </c>
      <c r="F4" s="11">
        <f>D4*E4</f>
        <v>0</v>
      </c>
    </row>
    <row r="5" spans="1:6" ht="112.5" customHeight="1">
      <c r="A5" s="22">
        <v>2</v>
      </c>
      <c r="B5" s="30" t="s">
        <v>117</v>
      </c>
      <c r="C5" s="14" t="s">
        <v>57</v>
      </c>
      <c r="D5" s="25">
        <v>1</v>
      </c>
      <c r="E5" s="4">
        <v>0</v>
      </c>
      <c r="F5" s="11">
        <f>D5*E5</f>
        <v>0</v>
      </c>
    </row>
    <row r="6" spans="1:6" ht="126.75" customHeight="1">
      <c r="A6" s="22">
        <v>3</v>
      </c>
      <c r="B6" s="30" t="s">
        <v>81</v>
      </c>
      <c r="C6" s="14" t="s">
        <v>57</v>
      </c>
      <c r="D6" s="25">
        <v>1</v>
      </c>
      <c r="E6" s="4">
        <v>0</v>
      </c>
      <c r="F6" s="11">
        <f t="shared" ref="F6:F23" si="0">D6*E6</f>
        <v>0</v>
      </c>
    </row>
    <row r="7" spans="1:6" ht="111.75" customHeight="1">
      <c r="A7" s="22">
        <v>4</v>
      </c>
      <c r="B7" s="30" t="s">
        <v>80</v>
      </c>
      <c r="C7" s="14" t="s">
        <v>14</v>
      </c>
      <c r="D7" s="25">
        <v>0.4</v>
      </c>
      <c r="E7" s="65">
        <v>0</v>
      </c>
      <c r="F7" s="66">
        <f t="shared" si="0"/>
        <v>0</v>
      </c>
    </row>
    <row r="8" spans="1:6" ht="63" customHeight="1">
      <c r="A8" s="22">
        <v>5</v>
      </c>
      <c r="B8" s="30" t="s">
        <v>131</v>
      </c>
      <c r="C8" s="14" t="s">
        <v>5</v>
      </c>
      <c r="D8" s="25">
        <v>3.4</v>
      </c>
      <c r="E8" s="65">
        <v>0</v>
      </c>
      <c r="F8" s="66">
        <f t="shared" si="0"/>
        <v>0</v>
      </c>
    </row>
    <row r="9" spans="1:6" ht="47.25" customHeight="1">
      <c r="A9" s="22">
        <v>6</v>
      </c>
      <c r="B9" s="30" t="s">
        <v>82</v>
      </c>
      <c r="C9" s="14" t="s">
        <v>7</v>
      </c>
      <c r="D9" s="25">
        <v>1</v>
      </c>
      <c r="E9" s="65">
        <v>0</v>
      </c>
      <c r="F9" s="66">
        <f t="shared" si="0"/>
        <v>0</v>
      </c>
    </row>
    <row r="10" spans="1:6" ht="57.75" customHeight="1">
      <c r="A10" s="22">
        <v>7</v>
      </c>
      <c r="B10" s="30" t="s">
        <v>79</v>
      </c>
      <c r="C10" s="14" t="s">
        <v>7</v>
      </c>
      <c r="D10" s="25">
        <v>1</v>
      </c>
      <c r="E10" s="65">
        <v>0</v>
      </c>
      <c r="F10" s="66">
        <f t="shared" si="0"/>
        <v>0</v>
      </c>
    </row>
    <row r="11" spans="1:6" ht="61.5" customHeight="1">
      <c r="A11" s="22">
        <v>8</v>
      </c>
      <c r="B11" s="30" t="s">
        <v>118</v>
      </c>
      <c r="C11" s="14" t="s">
        <v>7</v>
      </c>
      <c r="D11" s="25">
        <v>1</v>
      </c>
      <c r="E11" s="65">
        <v>0</v>
      </c>
      <c r="F11" s="66">
        <f t="shared" si="0"/>
        <v>0</v>
      </c>
    </row>
    <row r="12" spans="1:6" ht="48.75" customHeight="1">
      <c r="A12" s="22">
        <v>9</v>
      </c>
      <c r="B12" s="30" t="s">
        <v>132</v>
      </c>
      <c r="C12" s="14" t="s">
        <v>78</v>
      </c>
      <c r="D12" s="25">
        <v>1</v>
      </c>
      <c r="E12" s="65">
        <v>0</v>
      </c>
      <c r="F12" s="66">
        <f t="shared" si="0"/>
        <v>0</v>
      </c>
    </row>
    <row r="13" spans="1:6" ht="184.5" customHeight="1">
      <c r="A13" s="22">
        <v>10</v>
      </c>
      <c r="B13" s="30" t="s">
        <v>76</v>
      </c>
      <c r="C13" s="14" t="s">
        <v>36</v>
      </c>
      <c r="D13" s="25">
        <v>8.5</v>
      </c>
      <c r="E13" s="65">
        <v>0</v>
      </c>
      <c r="F13" s="66">
        <f t="shared" si="0"/>
        <v>0</v>
      </c>
    </row>
    <row r="14" spans="1:6" ht="97.5" customHeight="1">
      <c r="A14" s="22">
        <v>11</v>
      </c>
      <c r="B14" s="30" t="s">
        <v>75</v>
      </c>
      <c r="C14" s="14" t="s">
        <v>36</v>
      </c>
      <c r="D14" s="25">
        <v>12.1</v>
      </c>
      <c r="E14" s="65">
        <v>0</v>
      </c>
      <c r="F14" s="66">
        <f t="shared" si="0"/>
        <v>0</v>
      </c>
    </row>
    <row r="15" spans="1:6" ht="86.25" customHeight="1">
      <c r="A15" s="22">
        <v>12</v>
      </c>
      <c r="B15" s="30" t="s">
        <v>74</v>
      </c>
      <c r="C15" s="14" t="s">
        <v>36</v>
      </c>
      <c r="D15" s="25">
        <v>9.25</v>
      </c>
      <c r="E15" s="65">
        <v>0</v>
      </c>
      <c r="F15" s="66">
        <f t="shared" si="0"/>
        <v>0</v>
      </c>
    </row>
    <row r="16" spans="1:6" ht="125.25" customHeight="1">
      <c r="A16" s="22">
        <v>13</v>
      </c>
      <c r="B16" s="30" t="s">
        <v>73</v>
      </c>
      <c r="C16" s="14" t="s">
        <v>36</v>
      </c>
      <c r="D16" s="25">
        <v>3.1</v>
      </c>
      <c r="E16" s="65">
        <v>0</v>
      </c>
      <c r="F16" s="66">
        <f t="shared" si="0"/>
        <v>0</v>
      </c>
    </row>
    <row r="17" spans="1:11" ht="118.5" customHeight="1">
      <c r="A17" s="22">
        <v>14</v>
      </c>
      <c r="B17" s="30" t="s">
        <v>72</v>
      </c>
      <c r="C17" s="14"/>
      <c r="D17" s="25">
        <v>6</v>
      </c>
      <c r="E17" s="65">
        <v>0</v>
      </c>
      <c r="F17" s="66">
        <f t="shared" si="0"/>
        <v>0</v>
      </c>
    </row>
    <row r="18" spans="1:11" ht="144.75" customHeight="1">
      <c r="A18" s="22">
        <v>15</v>
      </c>
      <c r="B18" s="30" t="s">
        <v>133</v>
      </c>
      <c r="C18" s="14" t="s">
        <v>7</v>
      </c>
      <c r="D18" s="25">
        <v>1</v>
      </c>
      <c r="E18" s="4">
        <v>0</v>
      </c>
      <c r="F18" s="66">
        <f t="shared" si="0"/>
        <v>0</v>
      </c>
      <c r="K18" s="64"/>
    </row>
    <row r="19" spans="1:11" ht="125.25" customHeight="1">
      <c r="A19" s="22">
        <v>16</v>
      </c>
      <c r="B19" s="30" t="s">
        <v>139</v>
      </c>
      <c r="C19" s="14" t="s">
        <v>9</v>
      </c>
      <c r="D19" s="25">
        <v>1</v>
      </c>
      <c r="E19" s="4">
        <v>0</v>
      </c>
      <c r="F19" s="66">
        <f t="shared" si="0"/>
        <v>0</v>
      </c>
      <c r="K19" s="64"/>
    </row>
    <row r="20" spans="1:11" ht="69" customHeight="1">
      <c r="A20" s="22">
        <v>17</v>
      </c>
      <c r="B20" s="30" t="s">
        <v>77</v>
      </c>
      <c r="C20" s="14" t="s">
        <v>7</v>
      </c>
      <c r="D20" s="25">
        <v>1</v>
      </c>
      <c r="E20" s="4">
        <v>0</v>
      </c>
      <c r="F20" s="66">
        <f t="shared" si="0"/>
        <v>0</v>
      </c>
    </row>
    <row r="21" spans="1:11" ht="84.75" customHeight="1">
      <c r="A21" s="22">
        <v>18</v>
      </c>
      <c r="B21" s="30" t="s">
        <v>104</v>
      </c>
      <c r="C21" s="14" t="s">
        <v>9</v>
      </c>
      <c r="D21" s="25">
        <v>1</v>
      </c>
      <c r="E21" s="4">
        <v>0</v>
      </c>
      <c r="F21" s="66">
        <f t="shared" si="0"/>
        <v>0</v>
      </c>
    </row>
    <row r="22" spans="1:11" ht="84.75" customHeight="1">
      <c r="A22" s="22">
        <v>19</v>
      </c>
      <c r="B22" s="30" t="s">
        <v>134</v>
      </c>
      <c r="C22" s="14" t="s">
        <v>7</v>
      </c>
      <c r="D22" s="25">
        <v>1</v>
      </c>
      <c r="E22" s="4">
        <v>0</v>
      </c>
      <c r="F22" s="66">
        <f t="shared" si="0"/>
        <v>0</v>
      </c>
    </row>
    <row r="23" spans="1:11" ht="72.75" customHeight="1">
      <c r="A23" s="22">
        <v>20</v>
      </c>
      <c r="B23" s="30" t="s">
        <v>135</v>
      </c>
      <c r="C23" s="14" t="s">
        <v>7</v>
      </c>
      <c r="D23" s="25">
        <v>1</v>
      </c>
      <c r="E23" s="4">
        <v>0</v>
      </c>
      <c r="F23" s="66">
        <f t="shared" si="0"/>
        <v>0</v>
      </c>
    </row>
    <row r="24" spans="1:11" ht="115.5" customHeight="1" thickBot="1">
      <c r="A24" s="22">
        <v>21</v>
      </c>
      <c r="B24" s="30" t="s">
        <v>119</v>
      </c>
      <c r="C24" s="14" t="s">
        <v>9</v>
      </c>
      <c r="D24" s="25">
        <v>1</v>
      </c>
      <c r="E24" s="4">
        <v>0</v>
      </c>
      <c r="F24" s="66">
        <f>D24*E24</f>
        <v>0</v>
      </c>
    </row>
    <row r="25" spans="1:11" ht="28.5" customHeight="1" thickBot="1">
      <c r="A25" s="15"/>
      <c r="B25" s="15"/>
      <c r="C25" s="15"/>
      <c r="D25" s="15"/>
      <c r="E25" s="16" t="s">
        <v>6</v>
      </c>
      <c r="F25" s="17">
        <f>SUM(F4:F24)</f>
        <v>0</v>
      </c>
    </row>
  </sheetData>
  <mergeCells count="2">
    <mergeCell ref="A1:F1"/>
    <mergeCell ref="A2:F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7" workbookViewId="0">
      <selection activeCell="N6" sqref="N6"/>
    </sheetView>
  </sheetViews>
  <sheetFormatPr defaultRowHeight="15"/>
  <cols>
    <col min="1" max="1" width="5.7109375" customWidth="1"/>
    <col min="2" max="2" width="39.140625" customWidth="1"/>
    <col min="3" max="3" width="4.7109375" customWidth="1"/>
    <col min="4" max="4" width="9.5703125" customWidth="1"/>
    <col min="5" max="5" width="11.85546875" customWidth="1"/>
    <col min="6" max="6" width="15.140625" customWidth="1"/>
  </cols>
  <sheetData>
    <row r="1" spans="1:6" ht="35.25" customHeight="1" thickBot="1">
      <c r="A1" s="72" t="s">
        <v>53</v>
      </c>
      <c r="B1" s="72"/>
      <c r="C1" s="72"/>
      <c r="D1" s="72"/>
      <c r="E1" s="72"/>
      <c r="F1" s="72"/>
    </row>
    <row r="2" spans="1:6" ht="29.25" customHeight="1">
      <c r="A2" s="73" t="s">
        <v>109</v>
      </c>
      <c r="B2" s="74"/>
      <c r="C2" s="74"/>
      <c r="D2" s="74"/>
      <c r="E2" s="74"/>
      <c r="F2" s="74"/>
    </row>
    <row r="3" spans="1:6" ht="36.75" customHeight="1">
      <c r="A3" s="5"/>
      <c r="B3" s="5" t="s">
        <v>0</v>
      </c>
      <c r="C3" s="5" t="s">
        <v>29</v>
      </c>
      <c r="D3" s="5" t="s">
        <v>30</v>
      </c>
      <c r="E3" s="5" t="s">
        <v>31</v>
      </c>
      <c r="F3" s="5" t="s">
        <v>32</v>
      </c>
    </row>
    <row r="4" spans="1:6" ht="135" customHeight="1">
      <c r="A4" s="71">
        <v>1</v>
      </c>
      <c r="B4" s="43" t="s">
        <v>136</v>
      </c>
      <c r="C4" s="42" t="s">
        <v>68</v>
      </c>
      <c r="D4" s="44">
        <v>10</v>
      </c>
      <c r="E4" s="45">
        <v>0</v>
      </c>
      <c r="F4" s="45">
        <f>D4*E4</f>
        <v>0</v>
      </c>
    </row>
    <row r="5" spans="1:6" ht="93.75" customHeight="1">
      <c r="A5" s="71">
        <v>2</v>
      </c>
      <c r="B5" s="43" t="s">
        <v>69</v>
      </c>
      <c r="C5" s="42" t="s">
        <v>14</v>
      </c>
      <c r="D5" s="44">
        <v>5.4</v>
      </c>
      <c r="E5" s="45">
        <v>0</v>
      </c>
      <c r="F5" s="45">
        <f t="shared" ref="F5:F9" si="0">D5*E5</f>
        <v>0</v>
      </c>
    </row>
    <row r="6" spans="1:6" ht="96" customHeight="1">
      <c r="A6" s="71">
        <v>3</v>
      </c>
      <c r="B6" s="43" t="s">
        <v>70</v>
      </c>
      <c r="C6" s="42" t="s">
        <v>14</v>
      </c>
      <c r="D6" s="44">
        <v>4</v>
      </c>
      <c r="E6" s="45">
        <v>0</v>
      </c>
      <c r="F6" s="45">
        <f t="shared" si="0"/>
        <v>0</v>
      </c>
    </row>
    <row r="7" spans="1:6" ht="91.5" customHeight="1">
      <c r="A7" s="71">
        <v>4</v>
      </c>
      <c r="B7" s="43" t="s">
        <v>137</v>
      </c>
      <c r="C7" s="42" t="s">
        <v>68</v>
      </c>
      <c r="D7" s="46">
        <v>3</v>
      </c>
      <c r="E7" s="47">
        <v>0</v>
      </c>
      <c r="F7" s="45">
        <f t="shared" si="0"/>
        <v>0</v>
      </c>
    </row>
    <row r="8" spans="1:6" ht="40.5" customHeight="1">
      <c r="A8" s="71">
        <v>5</v>
      </c>
      <c r="B8" s="43" t="s">
        <v>138</v>
      </c>
      <c r="C8" s="42" t="s">
        <v>8</v>
      </c>
      <c r="D8" s="46">
        <v>3.5</v>
      </c>
      <c r="E8" s="47">
        <v>0</v>
      </c>
      <c r="F8" s="45">
        <f t="shared" si="0"/>
        <v>0</v>
      </c>
    </row>
    <row r="9" spans="1:6" ht="98.25" customHeight="1">
      <c r="A9" s="71">
        <v>6</v>
      </c>
      <c r="B9" s="43" t="s">
        <v>66</v>
      </c>
      <c r="C9" s="42" t="s">
        <v>9</v>
      </c>
      <c r="D9" s="46">
        <v>1</v>
      </c>
      <c r="E9" s="47">
        <v>0</v>
      </c>
      <c r="F9" s="45">
        <f t="shared" si="0"/>
        <v>0</v>
      </c>
    </row>
    <row r="10" spans="1:6" ht="100.5" customHeight="1">
      <c r="A10" s="71">
        <v>7</v>
      </c>
      <c r="B10" s="13" t="s">
        <v>71</v>
      </c>
      <c r="C10" s="14" t="s">
        <v>7</v>
      </c>
      <c r="D10" s="25">
        <v>1</v>
      </c>
      <c r="E10" s="4">
        <v>0</v>
      </c>
      <c r="F10" s="11">
        <f>D10*E10</f>
        <v>0</v>
      </c>
    </row>
    <row r="11" spans="1:6" ht="123.75" customHeight="1" thickBot="1">
      <c r="A11" s="71">
        <v>8</v>
      </c>
      <c r="B11" s="13" t="s">
        <v>105</v>
      </c>
      <c r="C11" s="14" t="s">
        <v>7</v>
      </c>
      <c r="D11" s="25">
        <v>1</v>
      </c>
      <c r="E11" s="4">
        <v>0</v>
      </c>
      <c r="F11" s="11">
        <f>D11*E11</f>
        <v>0</v>
      </c>
    </row>
    <row r="12" spans="1:6" ht="26.25" customHeight="1" thickBot="1">
      <c r="A12" s="48"/>
      <c r="B12" s="48"/>
      <c r="C12" s="48"/>
      <c r="D12" s="106" t="s">
        <v>6</v>
      </c>
      <c r="E12" s="107"/>
      <c r="F12" s="17">
        <f>SUM(F4:F11)</f>
        <v>0</v>
      </c>
    </row>
  </sheetData>
  <mergeCells count="3">
    <mergeCell ref="A1:F1"/>
    <mergeCell ref="A2:F2"/>
    <mergeCell ref="D12:E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topLeftCell="A4" workbookViewId="0">
      <selection activeCell="B7" sqref="B7"/>
    </sheetView>
  </sheetViews>
  <sheetFormatPr defaultRowHeight="15"/>
  <cols>
    <col min="1" max="1" width="5.7109375" customWidth="1"/>
    <col min="2" max="2" width="39.140625" customWidth="1"/>
    <col min="3" max="3" width="4.7109375" customWidth="1"/>
    <col min="4" max="4" width="9.5703125" customWidth="1"/>
    <col min="5" max="5" width="11.85546875" customWidth="1"/>
    <col min="6" max="6" width="15.140625" customWidth="1"/>
  </cols>
  <sheetData>
    <row r="1" spans="1:6" ht="35.25" customHeight="1" thickBot="1">
      <c r="A1" s="72" t="s">
        <v>53</v>
      </c>
      <c r="B1" s="72"/>
      <c r="C1" s="72"/>
      <c r="D1" s="72"/>
      <c r="E1" s="72"/>
      <c r="F1" s="72"/>
    </row>
    <row r="2" spans="1:6" ht="31.5" customHeight="1">
      <c r="A2" s="73" t="s">
        <v>110</v>
      </c>
      <c r="B2" s="74"/>
      <c r="C2" s="74"/>
      <c r="D2" s="74"/>
      <c r="E2" s="74"/>
      <c r="F2" s="74"/>
    </row>
    <row r="3" spans="1:6" ht="31.5" customHeight="1" thickBot="1">
      <c r="A3" s="5"/>
      <c r="B3" s="5" t="s">
        <v>0</v>
      </c>
      <c r="C3" s="5" t="s">
        <v>1</v>
      </c>
      <c r="D3" s="5" t="s">
        <v>2</v>
      </c>
      <c r="E3" s="5" t="s">
        <v>3</v>
      </c>
      <c r="F3" s="5" t="s">
        <v>4</v>
      </c>
    </row>
    <row r="4" spans="1:6" ht="24" customHeight="1" thickBot="1">
      <c r="A4" s="7">
        <v>2</v>
      </c>
      <c r="B4" s="8" t="s">
        <v>56</v>
      </c>
      <c r="C4" s="9"/>
      <c r="D4" s="9"/>
      <c r="E4" s="9"/>
      <c r="F4" s="10"/>
    </row>
    <row r="5" spans="1:6" ht="15" customHeight="1">
      <c r="A5" s="19"/>
      <c r="B5" s="36" t="s">
        <v>61</v>
      </c>
      <c r="C5" s="20"/>
      <c r="D5" s="20"/>
      <c r="E5" s="20"/>
      <c r="F5" s="20"/>
    </row>
    <row r="6" spans="1:6" ht="124.5" customHeight="1">
      <c r="A6" s="63">
        <v>1</v>
      </c>
      <c r="B6" s="13" t="s">
        <v>62</v>
      </c>
      <c r="C6" s="14" t="s">
        <v>57</v>
      </c>
      <c r="D6" s="25">
        <v>1</v>
      </c>
      <c r="E6" s="4">
        <v>0</v>
      </c>
      <c r="F6" s="11">
        <f>D6*E6</f>
        <v>0</v>
      </c>
    </row>
    <row r="7" spans="1:6" ht="126" customHeight="1">
      <c r="A7" s="63">
        <v>2</v>
      </c>
      <c r="B7" s="2" t="s">
        <v>63</v>
      </c>
      <c r="C7" s="3" t="s">
        <v>5</v>
      </c>
      <c r="D7" s="26">
        <v>375</v>
      </c>
      <c r="E7" s="4">
        <v>0</v>
      </c>
      <c r="F7" s="11">
        <f t="shared" ref="F7:F11" si="0">D7*E7</f>
        <v>0</v>
      </c>
    </row>
    <row r="8" spans="1:6" ht="90.75" customHeight="1">
      <c r="A8" s="63">
        <v>3</v>
      </c>
      <c r="B8" s="51" t="s">
        <v>58</v>
      </c>
      <c r="C8" s="3" t="s">
        <v>5</v>
      </c>
      <c r="D8" s="26">
        <v>60</v>
      </c>
      <c r="E8" s="4">
        <v>0</v>
      </c>
      <c r="F8" s="11">
        <f t="shared" si="0"/>
        <v>0</v>
      </c>
    </row>
    <row r="9" spans="1:6" ht="62.25" customHeight="1">
      <c r="A9" s="63">
        <v>4</v>
      </c>
      <c r="B9" s="51" t="s">
        <v>59</v>
      </c>
      <c r="C9" s="3" t="s">
        <v>8</v>
      </c>
      <c r="D9" s="26">
        <v>80</v>
      </c>
      <c r="E9" s="4">
        <v>0</v>
      </c>
      <c r="F9" s="11">
        <f t="shared" si="0"/>
        <v>0</v>
      </c>
    </row>
    <row r="10" spans="1:6" ht="71.25" customHeight="1">
      <c r="A10" s="63">
        <v>5</v>
      </c>
      <c r="B10" s="2" t="s">
        <v>60</v>
      </c>
      <c r="C10" s="6" t="s">
        <v>5</v>
      </c>
      <c r="D10" s="26">
        <v>44</v>
      </c>
      <c r="E10" s="4">
        <v>0</v>
      </c>
      <c r="F10" s="11">
        <f t="shared" si="0"/>
        <v>0</v>
      </c>
    </row>
    <row r="11" spans="1:6" s="55" customFormat="1" ht="82.5" customHeight="1">
      <c r="A11" s="63">
        <v>6</v>
      </c>
      <c r="B11" s="52" t="s">
        <v>67</v>
      </c>
      <c r="C11" s="53" t="s">
        <v>9</v>
      </c>
      <c r="D11" s="25">
        <v>1</v>
      </c>
      <c r="E11" s="54">
        <v>0</v>
      </c>
      <c r="F11" s="11">
        <f t="shared" si="0"/>
        <v>0</v>
      </c>
    </row>
    <row r="12" spans="1:6" s="55" customFormat="1" ht="67.5" customHeight="1">
      <c r="A12" s="63">
        <v>7</v>
      </c>
      <c r="B12" s="2" t="s">
        <v>64</v>
      </c>
      <c r="C12" s="6" t="s">
        <v>9</v>
      </c>
      <c r="D12" s="25">
        <v>2</v>
      </c>
      <c r="E12" s="4">
        <v>0</v>
      </c>
      <c r="F12" s="11">
        <f t="shared" ref="F12:F13" si="1">D12*E12</f>
        <v>0</v>
      </c>
    </row>
    <row r="13" spans="1:6" ht="104.25" customHeight="1" thickBot="1">
      <c r="A13" s="63">
        <v>8</v>
      </c>
      <c r="B13" s="2" t="s">
        <v>66</v>
      </c>
      <c r="C13" s="6" t="s">
        <v>7</v>
      </c>
      <c r="D13" s="25">
        <v>1</v>
      </c>
      <c r="E13" s="4">
        <v>0</v>
      </c>
      <c r="F13" s="11">
        <f t="shared" si="1"/>
        <v>0</v>
      </c>
    </row>
    <row r="14" spans="1:6" ht="23.25" customHeight="1" thickBot="1">
      <c r="A14" s="15"/>
      <c r="B14" s="15"/>
      <c r="C14" s="15"/>
      <c r="D14" s="15"/>
      <c r="E14" s="16" t="s">
        <v>6</v>
      </c>
      <c r="F14" s="50">
        <f>SUM(F6:F13)</f>
        <v>0</v>
      </c>
    </row>
    <row r="15" spans="1:6" ht="14.25" customHeight="1">
      <c r="A15" s="15"/>
      <c r="B15" s="1"/>
      <c r="C15" s="1"/>
      <c r="D15" s="1"/>
      <c r="E15" s="1"/>
      <c r="F15" s="1"/>
    </row>
  </sheetData>
  <mergeCells count="2">
    <mergeCell ref="A1:F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Lot1-R1</vt:lpstr>
      <vt:lpstr>Lot1-R2</vt:lpstr>
      <vt:lpstr>Lot1-R3</vt:lpstr>
      <vt:lpstr>Lot1-O1</vt:lpstr>
      <vt:lpstr>Lot1-Rn</vt:lpstr>
      <vt:lpstr>Lot2-Green Recreation area </vt:lpstr>
      <vt:lpstr>Lot2-toilet#L</vt:lpstr>
      <vt:lpstr>Lot2-Entrance#7</vt:lpstr>
      <vt:lpstr>Lot2-Roof cover#6</vt:lpstr>
      <vt:lpstr>Summary </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Sabrije Gjyshinca</dc:creator>
  <cp:lastModifiedBy>jandersson</cp:lastModifiedBy>
  <cp:lastPrinted>2017-08-15T14:00:42Z</cp:lastPrinted>
  <dcterms:created xsi:type="dcterms:W3CDTF">2016-05-30T08:46:36Z</dcterms:created>
  <dcterms:modified xsi:type="dcterms:W3CDTF">2017-08-16T09:48:42Z</dcterms:modified>
</cp:coreProperties>
</file>